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r.ADMISION.000\Documents\PLANIFICACIÓN\"/>
    </mc:Choice>
  </mc:AlternateContent>
  <bookViews>
    <workbookView xWindow="120" yWindow="135" windowWidth="18915" windowHeight="11310"/>
  </bookViews>
  <sheets>
    <sheet name="Sedes2016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56" i="1" l="1"/>
  <c r="N56" i="1"/>
  <c r="O56" i="1"/>
  <c r="L62" i="1"/>
  <c r="H62" i="1"/>
  <c r="H61" i="1" s="1"/>
  <c r="B62" i="1"/>
  <c r="B61" i="1" s="1"/>
  <c r="O61" i="1"/>
  <c r="N61" i="1"/>
  <c r="M61" i="1"/>
  <c r="M56" i="1" s="1"/>
  <c r="L61" i="1"/>
  <c r="K61" i="1"/>
  <c r="J61" i="1"/>
  <c r="I61" i="1"/>
  <c r="G61" i="1"/>
  <c r="F61" i="1"/>
  <c r="E61" i="1"/>
  <c r="D61" i="1"/>
  <c r="C61" i="1"/>
  <c r="L60" i="1"/>
  <c r="H60" i="1" s="1"/>
  <c r="H59" i="1" s="1"/>
  <c r="B60" i="1"/>
  <c r="B59" i="1" s="1"/>
  <c r="O59" i="1"/>
  <c r="N59" i="1"/>
  <c r="M59" i="1"/>
  <c r="L59" i="1"/>
  <c r="K59" i="1"/>
  <c r="J59" i="1"/>
  <c r="I59" i="1"/>
  <c r="G59" i="1"/>
  <c r="F59" i="1"/>
  <c r="F56" i="1" s="1"/>
  <c r="E59" i="1"/>
  <c r="D59" i="1"/>
  <c r="C59" i="1"/>
  <c r="L58" i="1"/>
  <c r="H58" i="1" s="1"/>
  <c r="H57" i="1" s="1"/>
  <c r="B58" i="1"/>
  <c r="B57" i="1" s="1"/>
  <c r="O57" i="1"/>
  <c r="N57" i="1"/>
  <c r="M57" i="1"/>
  <c r="K57" i="1"/>
  <c r="J57" i="1"/>
  <c r="I57" i="1"/>
  <c r="G57" i="1"/>
  <c r="F57" i="1"/>
  <c r="E57" i="1"/>
  <c r="D57" i="1"/>
  <c r="D56" i="1" s="1"/>
  <c r="C57" i="1"/>
  <c r="D44" i="1"/>
  <c r="D41" i="1"/>
  <c r="D38" i="1" s="1"/>
  <c r="D39" i="1"/>
  <c r="G56" i="1" l="1"/>
  <c r="C56" i="1"/>
  <c r="J56" i="1"/>
  <c r="I56" i="1"/>
  <c r="H56" i="1"/>
  <c r="B56" i="1"/>
  <c r="E56" i="1"/>
  <c r="L57" i="1"/>
  <c r="L56" i="1" s="1"/>
  <c r="X53" i="1" l="1"/>
  <c r="X40" i="1"/>
  <c r="X38" i="1"/>
  <c r="X55" i="1"/>
  <c r="S55" i="1"/>
  <c r="AB54" i="1"/>
  <c r="AB51" i="1" s="1"/>
  <c r="AA54" i="1"/>
  <c r="Z54" i="1"/>
  <c r="Y54" i="1"/>
  <c r="W54" i="1"/>
  <c r="V54" i="1"/>
  <c r="U54" i="1"/>
  <c r="T54" i="1"/>
  <c r="S54" i="1"/>
  <c r="S53" i="1"/>
  <c r="AB52" i="1"/>
  <c r="AA52" i="1"/>
  <c r="Z52" i="1"/>
  <c r="W52" i="1"/>
  <c r="V52" i="1"/>
  <c r="U52" i="1"/>
  <c r="T52" i="1"/>
  <c r="S52" i="1" s="1"/>
  <c r="M39" i="1"/>
  <c r="N39" i="1"/>
  <c r="M41" i="1"/>
  <c r="N41" i="1"/>
  <c r="M44" i="1"/>
  <c r="N44" i="1"/>
  <c r="L45" i="1"/>
  <c r="L43" i="1"/>
  <c r="H43" i="1" s="1"/>
  <c r="L42" i="1"/>
  <c r="L40" i="1"/>
  <c r="B27" i="1"/>
  <c r="B24" i="1"/>
  <c r="B25" i="1"/>
  <c r="B23" i="1"/>
  <c r="B21" i="1"/>
  <c r="B19" i="1"/>
  <c r="B18" i="1"/>
  <c r="B17" i="1"/>
  <c r="B15" i="1"/>
  <c r="B14" i="1"/>
  <c r="B11" i="1"/>
  <c r="B12" i="1"/>
  <c r="B10" i="1"/>
  <c r="M26" i="1"/>
  <c r="N26" i="1"/>
  <c r="M22" i="1"/>
  <c r="N22" i="1"/>
  <c r="M20" i="1"/>
  <c r="N20" i="1"/>
  <c r="M16" i="1"/>
  <c r="N16" i="1"/>
  <c r="M13" i="1"/>
  <c r="N13" i="1"/>
  <c r="M9" i="1"/>
  <c r="N9" i="1"/>
  <c r="L27" i="1"/>
  <c r="H27" i="1" s="1"/>
  <c r="L24" i="1"/>
  <c r="H24" i="1" s="1"/>
  <c r="L25" i="1"/>
  <c r="H25" i="1" s="1"/>
  <c r="L23" i="1"/>
  <c r="H23" i="1" s="1"/>
  <c r="L21" i="1"/>
  <c r="H21" i="1" s="1"/>
  <c r="L19" i="1"/>
  <c r="H19" i="1" s="1"/>
  <c r="L18" i="1"/>
  <c r="H18" i="1" s="1"/>
  <c r="L17" i="1"/>
  <c r="H17" i="1" s="1"/>
  <c r="L15" i="1"/>
  <c r="H15" i="1" s="1"/>
  <c r="L14" i="1"/>
  <c r="H14" i="1" s="1"/>
  <c r="L11" i="1"/>
  <c r="H11" i="1" s="1"/>
  <c r="L12" i="1"/>
  <c r="H12" i="1" s="1"/>
  <c r="L10" i="1"/>
  <c r="H10" i="1" s="1"/>
  <c r="U51" i="1" l="1"/>
  <c r="M38" i="1"/>
  <c r="N38" i="1"/>
  <c r="V51" i="1"/>
  <c r="W51" i="1"/>
  <c r="Y52" i="1"/>
  <c r="X52" i="1" s="1"/>
  <c r="AA51" i="1"/>
  <c r="Z51" i="1"/>
  <c r="X54" i="1"/>
  <c r="S51" i="1"/>
  <c r="T51" i="1"/>
  <c r="M8" i="1"/>
  <c r="N8" i="1"/>
  <c r="H45" i="1"/>
  <c r="H44" i="1" s="1"/>
  <c r="H42" i="1"/>
  <c r="H41" i="1" s="1"/>
  <c r="H40" i="1"/>
  <c r="H39" i="1" s="1"/>
  <c r="B45" i="1"/>
  <c r="B44" i="1" s="1"/>
  <c r="B43" i="1"/>
  <c r="B42" i="1"/>
  <c r="B41" i="1" s="1"/>
  <c r="B40" i="1"/>
  <c r="B39" i="1" s="1"/>
  <c r="J44" i="1"/>
  <c r="J41" i="1"/>
  <c r="J39" i="1"/>
  <c r="H26" i="1"/>
  <c r="H20" i="1"/>
  <c r="B26" i="1"/>
  <c r="B20" i="1"/>
  <c r="E39" i="1"/>
  <c r="E41" i="1"/>
  <c r="E44" i="1"/>
  <c r="G16" i="1"/>
  <c r="J26" i="1"/>
  <c r="J22" i="1"/>
  <c r="J20" i="1"/>
  <c r="J16" i="1"/>
  <c r="J13" i="1"/>
  <c r="J9" i="1"/>
  <c r="E22" i="1"/>
  <c r="E16" i="1"/>
  <c r="E9" i="1"/>
  <c r="E13" i="1"/>
  <c r="E26" i="1"/>
  <c r="E20" i="1"/>
  <c r="S40" i="1"/>
  <c r="S39" i="1" s="1"/>
  <c r="AB39" i="1"/>
  <c r="AA39" i="1"/>
  <c r="Z39" i="1"/>
  <c r="Y39" i="1"/>
  <c r="W39" i="1"/>
  <c r="V39" i="1"/>
  <c r="U39" i="1"/>
  <c r="T39" i="1"/>
  <c r="S38" i="1"/>
  <c r="AB37" i="1"/>
  <c r="AA37" i="1"/>
  <c r="Z37" i="1"/>
  <c r="Y37" i="1"/>
  <c r="W37" i="1"/>
  <c r="V37" i="1"/>
  <c r="U37" i="1"/>
  <c r="T37" i="1"/>
  <c r="AB24" i="1"/>
  <c r="AB23" i="1" s="1"/>
  <c r="AA24" i="1"/>
  <c r="AA23" i="1" s="1"/>
  <c r="Z24" i="1"/>
  <c r="Z23" i="1" s="1"/>
  <c r="Y24" i="1"/>
  <c r="Y23" i="1" s="1"/>
  <c r="U24" i="1"/>
  <c r="U23" i="1" s="1"/>
  <c r="T24" i="1"/>
  <c r="T23" i="1" s="1"/>
  <c r="S24" i="1"/>
  <c r="AB12" i="1"/>
  <c r="AA12" i="1"/>
  <c r="Z12" i="1"/>
  <c r="Y12" i="1"/>
  <c r="U12" i="1"/>
  <c r="T12" i="1"/>
  <c r="S12" i="1"/>
  <c r="X11" i="1"/>
  <c r="S11" i="1"/>
  <c r="S10" i="1" s="1"/>
  <c r="AB10" i="1"/>
  <c r="AA10" i="1"/>
  <c r="Z10" i="1"/>
  <c r="Y10" i="1"/>
  <c r="W10" i="1"/>
  <c r="W9" i="1" s="1"/>
  <c r="V10" i="1"/>
  <c r="V9" i="1" s="1"/>
  <c r="U10" i="1"/>
  <c r="T10" i="1"/>
  <c r="O44" i="1"/>
  <c r="L44" i="1"/>
  <c r="K44" i="1"/>
  <c r="I44" i="1"/>
  <c r="G44" i="1"/>
  <c r="F44" i="1"/>
  <c r="C44" i="1"/>
  <c r="O41" i="1"/>
  <c r="L41" i="1"/>
  <c r="K41" i="1"/>
  <c r="I41" i="1"/>
  <c r="G41" i="1"/>
  <c r="F41" i="1"/>
  <c r="C41" i="1"/>
  <c r="O39" i="1"/>
  <c r="L39" i="1"/>
  <c r="K39" i="1"/>
  <c r="I39" i="1"/>
  <c r="G39" i="1"/>
  <c r="F39" i="1"/>
  <c r="C39" i="1"/>
  <c r="O26" i="1"/>
  <c r="L26" i="1"/>
  <c r="K26" i="1"/>
  <c r="I26" i="1"/>
  <c r="G26" i="1"/>
  <c r="F26" i="1"/>
  <c r="D26" i="1"/>
  <c r="C26" i="1"/>
  <c r="O22" i="1"/>
  <c r="L22" i="1"/>
  <c r="K22" i="1"/>
  <c r="I22" i="1"/>
  <c r="G22" i="1"/>
  <c r="F22" i="1"/>
  <c r="D22" i="1"/>
  <c r="C22" i="1"/>
  <c r="O20" i="1"/>
  <c r="L20" i="1"/>
  <c r="K20" i="1"/>
  <c r="I20" i="1"/>
  <c r="G20" i="1"/>
  <c r="F20" i="1"/>
  <c r="D20" i="1"/>
  <c r="C20" i="1"/>
  <c r="O16" i="1"/>
  <c r="L16" i="1"/>
  <c r="K16" i="1"/>
  <c r="I16" i="1"/>
  <c r="F16" i="1"/>
  <c r="D16" i="1"/>
  <c r="C16" i="1"/>
  <c r="O13" i="1"/>
  <c r="L13" i="1"/>
  <c r="K13" i="1"/>
  <c r="I13" i="1"/>
  <c r="F13" i="1"/>
  <c r="D13" i="1"/>
  <c r="C13" i="1"/>
  <c r="O9" i="1"/>
  <c r="L9" i="1"/>
  <c r="K9" i="1"/>
  <c r="I9" i="1"/>
  <c r="G9" i="1"/>
  <c r="F9" i="1"/>
  <c r="D9" i="1"/>
  <c r="C9" i="1"/>
  <c r="AB36" i="1" l="1"/>
  <c r="W36" i="1"/>
  <c r="Y51" i="1"/>
  <c r="X51" i="1"/>
  <c r="J38" i="1"/>
  <c r="T9" i="1"/>
  <c r="Y9" i="1"/>
  <c r="AA9" i="1"/>
  <c r="Z9" i="1"/>
  <c r="Z36" i="1"/>
  <c r="Y36" i="1"/>
  <c r="U36" i="1"/>
  <c r="O38" i="1"/>
  <c r="E38" i="1"/>
  <c r="I38" i="1"/>
  <c r="G8" i="1"/>
  <c r="B16" i="1"/>
  <c r="B9" i="1"/>
  <c r="J8" i="1"/>
  <c r="E8" i="1"/>
  <c r="H22" i="1"/>
  <c r="F8" i="1"/>
  <c r="D8" i="1"/>
  <c r="H9" i="1"/>
  <c r="X12" i="1"/>
  <c r="K8" i="1"/>
  <c r="I8" i="1"/>
  <c r="T36" i="1"/>
  <c r="H16" i="1"/>
  <c r="X39" i="1"/>
  <c r="C8" i="1"/>
  <c r="O8" i="1"/>
  <c r="F38" i="1"/>
  <c r="L38" i="1"/>
  <c r="U9" i="1"/>
  <c r="X10" i="1"/>
  <c r="AB9" i="1"/>
  <c r="V36" i="1"/>
  <c r="AA36" i="1"/>
  <c r="S23" i="1"/>
  <c r="C38" i="1"/>
  <c r="K38" i="1"/>
  <c r="X24" i="1"/>
  <c r="X23" i="1" s="1"/>
  <c r="S37" i="1"/>
  <c r="S36" i="1" s="1"/>
  <c r="H13" i="1"/>
  <c r="L8" i="1"/>
  <c r="B38" i="1"/>
  <c r="G38" i="1"/>
  <c r="X37" i="1"/>
  <c r="B22" i="1"/>
  <c r="S9" i="1"/>
  <c r="B13" i="1"/>
  <c r="H38" i="1"/>
  <c r="X36" i="1" l="1"/>
  <c r="H8" i="1"/>
  <c r="B8" i="1"/>
  <c r="X9" i="1"/>
</calcChain>
</file>

<file path=xl/sharedStrings.xml><?xml version="1.0" encoding="utf-8"?>
<sst xmlns="http://schemas.openxmlformats.org/spreadsheetml/2006/main" count="270" uniqueCount="68">
  <si>
    <t>SEDE  VALLE JEQUETEPEQUE</t>
  </si>
  <si>
    <t>FACULTAD/</t>
  </si>
  <si>
    <t>ESCUELA  ACADEMICO</t>
  </si>
  <si>
    <t>TOTAL</t>
  </si>
  <si>
    <t>CONCURSO</t>
  </si>
  <si>
    <t>PREMIO</t>
  </si>
  <si>
    <t>CEPUNT</t>
  </si>
  <si>
    <t>TRASLAD.</t>
  </si>
  <si>
    <t>PROFESIONAL</t>
  </si>
  <si>
    <t>POSTULANTES</t>
  </si>
  <si>
    <t>ORDINARIO</t>
  </si>
  <si>
    <t>EXCELENCIA</t>
  </si>
  <si>
    <t>INTERNO</t>
  </si>
  <si>
    <t>INGRES.</t>
  </si>
  <si>
    <t>CIENCIAS AGROPECUARIAS</t>
  </si>
  <si>
    <t>Ingeniería Agroindustrial</t>
  </si>
  <si>
    <t>Agronomía</t>
  </si>
  <si>
    <t>Zootecnia</t>
  </si>
  <si>
    <t>CIENCIAS ECONÓMICAS</t>
  </si>
  <si>
    <t>Administración</t>
  </si>
  <si>
    <t>Contabilidad y Finanzas</t>
  </si>
  <si>
    <t>EDUC y CC COMUNICACIÓN</t>
  </si>
  <si>
    <t>Edu. Secu.:Lengua y Lite.</t>
  </si>
  <si>
    <t>Educación Primaria</t>
  </si>
  <si>
    <t>ENFERMERÍA</t>
  </si>
  <si>
    <t>CC FÍSICAS y MATEMÁTICAS</t>
  </si>
  <si>
    <t>Ingeniería Informática</t>
  </si>
  <si>
    <t>INGENIERÍA</t>
  </si>
  <si>
    <t>Ingeniería de Sistemas</t>
  </si>
  <si>
    <t>Ingeniería Industrial</t>
  </si>
  <si>
    <t>Ingeniería Mecánica</t>
  </si>
  <si>
    <t>CIENCIAS SOCIALES</t>
  </si>
  <si>
    <t>Trabajo Social</t>
  </si>
  <si>
    <t>Fuente: Informes de OCA y Centro de Computo UNT</t>
  </si>
  <si>
    <r>
      <t>Elaborado por</t>
    </r>
    <r>
      <rPr>
        <i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>Eder Plaza Velásquez</t>
    </r>
  </si>
  <si>
    <t>SEDE  HUAMACHUCO</t>
  </si>
  <si>
    <t>PREMIOS</t>
  </si>
  <si>
    <t>DISCA-</t>
  </si>
  <si>
    <t>CEPUNT II</t>
  </si>
  <si>
    <t xml:space="preserve"> II</t>
  </si>
  <si>
    <t>PACIDAD</t>
  </si>
  <si>
    <t>Ingeniería de Minas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</si>
  <si>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En la Modalidad de Traslados no se presentaron postulantes.</t>
    </r>
  </si>
  <si>
    <t>SEDE  CASCAS</t>
  </si>
  <si>
    <t>EDUCACIÓN Y CC. COMUNC.</t>
  </si>
  <si>
    <t>Nota:  No se realizó ningun proceso por estar suspendida.</t>
  </si>
  <si>
    <t>SEDE TAYABAMBA</t>
  </si>
  <si>
    <t>SEDE SANTIAGO DE CHUCO</t>
  </si>
  <si>
    <t>ING. QUÍMICA</t>
  </si>
  <si>
    <t>Ing. Ambiental</t>
  </si>
  <si>
    <t xml:space="preserve">I </t>
  </si>
  <si>
    <t xml:space="preserve">  II</t>
  </si>
  <si>
    <t>I</t>
  </si>
  <si>
    <t>CEPUNT I</t>
  </si>
  <si>
    <t>II</t>
  </si>
  <si>
    <t>CONCURSO ORDINARIO</t>
  </si>
  <si>
    <t>1 OPCION</t>
  </si>
  <si>
    <t>2 OPCION</t>
  </si>
  <si>
    <t>Nota: En la Modalidad de Discapacidad  y Traslados no se presentaron postulantes.</t>
  </si>
  <si>
    <t>SEDE OTUZCO</t>
  </si>
  <si>
    <t>Turismo</t>
  </si>
  <si>
    <t>Ing. Agroindustrial</t>
  </si>
  <si>
    <t xml:space="preserve">  CONCURSO    ADMISIÓN 2016</t>
  </si>
  <si>
    <t>POSTULANTES  ADMISIÓN 2016</t>
  </si>
  <si>
    <t>INGRESANTES ADMISIÓN  2016</t>
  </si>
  <si>
    <t xml:space="preserve">  CONCURSO    ADMISIÓN   2016</t>
  </si>
  <si>
    <t xml:space="preserve">  CONCURSO    ADMISIÓN    2016</t>
  </si>
  <si>
    <t>SEDE  VIRÚ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</si>
</sst>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7" borderId="5" xfId="0" applyFont="1" applyFill="1" applyBorder="1"/>
    <xf numFmtId="0" fontId="2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8" borderId="5" xfId="0" applyFont="1" applyFill="1" applyBorder="1"/>
    <xf numFmtId="0" fontId="2" fillId="8" borderId="5" xfId="0" applyFont="1" applyFill="1" applyBorder="1" applyAlignment="1">
      <alignment horizontal="center"/>
    </xf>
    <xf numFmtId="0" fontId="2" fillId="9" borderId="5" xfId="0" applyFont="1" applyFill="1" applyBorder="1"/>
    <xf numFmtId="0" fontId="2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2" fillId="10" borderId="5" xfId="0" applyFont="1" applyFill="1" applyBorder="1"/>
    <xf numFmtId="0" fontId="2" fillId="10" borderId="5" xfId="0" applyFont="1" applyFill="1" applyBorder="1" applyAlignment="1">
      <alignment horizontal="center"/>
    </xf>
    <xf numFmtId="0" fontId="2" fillId="11" borderId="5" xfId="0" applyFont="1" applyFill="1" applyBorder="1"/>
    <xf numFmtId="0" fontId="2" fillId="11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5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0" fillId="0" borderId="0" xfId="0" applyFont="1"/>
    <xf numFmtId="0" fontId="4" fillId="5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12" borderId="8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4"/>
  <sheetViews>
    <sheetView tabSelected="1" topLeftCell="L30" zoomScale="95" zoomScaleNormal="95" workbookViewId="0">
      <selection activeCell="R30" sqref="R30:AB56"/>
    </sheetView>
  </sheetViews>
  <sheetFormatPr baseColWidth="10" defaultRowHeight="15" x14ac:dyDescent="0.25"/>
  <cols>
    <col min="1" max="1" width="27.140625" customWidth="1"/>
    <col min="2" max="2" width="14.140625" customWidth="1"/>
    <col min="4" max="4" width="12.85546875" customWidth="1"/>
    <col min="5" max="5" width="8.42578125" customWidth="1"/>
    <col min="6" max="6" width="8.5703125" customWidth="1"/>
    <col min="7" max="7" width="10.140625" customWidth="1"/>
    <col min="8" max="8" width="8.85546875" customWidth="1"/>
    <col min="9" max="10" width="9.85546875" customWidth="1"/>
    <col min="11" max="11" width="13.42578125" customWidth="1"/>
    <col min="15" max="15" width="10.42578125" customWidth="1"/>
    <col min="17" max="17" width="6" customWidth="1"/>
    <col min="18" max="18" width="22.5703125" customWidth="1"/>
    <col min="19" max="19" width="14.28515625" customWidth="1"/>
  </cols>
  <sheetData>
    <row r="2" spans="1:28" ht="15.75" x14ac:dyDescent="0.25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8" ht="15.75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R3" s="49" t="s">
        <v>65</v>
      </c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5.75" x14ac:dyDescent="0.25">
      <c r="R4" s="49" t="s">
        <v>43</v>
      </c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x14ac:dyDescent="0.25">
      <c r="A5" s="1" t="s">
        <v>1</v>
      </c>
      <c r="B5" s="57" t="s">
        <v>63</v>
      </c>
      <c r="C5" s="58"/>
      <c r="D5" s="58"/>
      <c r="E5" s="58"/>
      <c r="F5" s="58"/>
      <c r="G5" s="59"/>
      <c r="H5" s="51" t="s">
        <v>64</v>
      </c>
      <c r="I5" s="51"/>
      <c r="J5" s="51"/>
      <c r="K5" s="51"/>
      <c r="L5" s="51"/>
      <c r="M5" s="51"/>
      <c r="N5" s="51"/>
      <c r="O5" s="51"/>
    </row>
    <row r="6" spans="1:28" x14ac:dyDescent="0.25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4" t="s">
        <v>6</v>
      </c>
      <c r="G6" s="4" t="s">
        <v>7</v>
      </c>
      <c r="H6" s="5" t="s">
        <v>3</v>
      </c>
      <c r="I6" s="6" t="s">
        <v>6</v>
      </c>
      <c r="J6" s="6" t="s">
        <v>6</v>
      </c>
      <c r="K6" s="4" t="s">
        <v>5</v>
      </c>
      <c r="L6" s="54" t="s">
        <v>55</v>
      </c>
      <c r="M6" s="55"/>
      <c r="N6" s="56"/>
      <c r="O6" s="7" t="s">
        <v>7</v>
      </c>
      <c r="R6" s="38" t="s">
        <v>1</v>
      </c>
      <c r="S6" s="57" t="s">
        <v>63</v>
      </c>
      <c r="T6" s="58"/>
      <c r="U6" s="58"/>
      <c r="V6" s="58"/>
      <c r="W6" s="59"/>
      <c r="X6" s="51" t="s">
        <v>64</v>
      </c>
      <c r="Y6" s="51"/>
      <c r="Z6" s="51"/>
      <c r="AA6" s="51"/>
      <c r="AB6" s="51"/>
    </row>
    <row r="7" spans="1:28" x14ac:dyDescent="0.25">
      <c r="A7" s="8" t="s">
        <v>8</v>
      </c>
      <c r="B7" s="9" t="s">
        <v>9</v>
      </c>
      <c r="C7" s="10" t="s">
        <v>10</v>
      </c>
      <c r="D7" s="10" t="s">
        <v>11</v>
      </c>
      <c r="E7" s="10" t="s">
        <v>50</v>
      </c>
      <c r="F7" s="10" t="s">
        <v>51</v>
      </c>
      <c r="G7" s="10" t="s">
        <v>12</v>
      </c>
      <c r="H7" s="11" t="s">
        <v>13</v>
      </c>
      <c r="I7" s="12" t="s">
        <v>52</v>
      </c>
      <c r="J7" s="12" t="s">
        <v>54</v>
      </c>
      <c r="K7" s="10" t="s">
        <v>11</v>
      </c>
      <c r="L7" s="47" t="s">
        <v>3</v>
      </c>
      <c r="M7" s="47" t="s">
        <v>56</v>
      </c>
      <c r="N7" s="47" t="s">
        <v>57</v>
      </c>
      <c r="O7" s="10" t="s">
        <v>12</v>
      </c>
      <c r="R7" s="39" t="s">
        <v>2</v>
      </c>
      <c r="S7" s="3" t="s">
        <v>3</v>
      </c>
      <c r="T7" s="4" t="s">
        <v>4</v>
      </c>
      <c r="U7" s="4" t="s">
        <v>36</v>
      </c>
      <c r="V7" s="4" t="s">
        <v>6</v>
      </c>
      <c r="W7" s="4" t="s">
        <v>37</v>
      </c>
      <c r="X7" s="5" t="s">
        <v>3</v>
      </c>
      <c r="Y7" s="52" t="s">
        <v>38</v>
      </c>
      <c r="Z7" s="4" t="s">
        <v>36</v>
      </c>
      <c r="AA7" s="4" t="s">
        <v>4</v>
      </c>
      <c r="AB7" s="4" t="s">
        <v>37</v>
      </c>
    </row>
    <row r="8" spans="1:28" x14ac:dyDescent="0.25">
      <c r="A8" s="13" t="s">
        <v>3</v>
      </c>
      <c r="B8" s="13">
        <f>B9+B13+B16+B19+B20+B22+B26</f>
        <v>1148</v>
      </c>
      <c r="C8" s="13">
        <f t="shared" ref="C8:N8" si="0">C9+C13+C16+C19+C20+C22+C26</f>
        <v>687</v>
      </c>
      <c r="D8" s="13">
        <f t="shared" si="0"/>
        <v>30</v>
      </c>
      <c r="E8" s="13">
        <f t="shared" si="0"/>
        <v>213</v>
      </c>
      <c r="F8" s="13">
        <f t="shared" si="0"/>
        <v>218</v>
      </c>
      <c r="G8" s="13">
        <f t="shared" si="0"/>
        <v>0</v>
      </c>
      <c r="H8" s="13">
        <f t="shared" si="0"/>
        <v>318</v>
      </c>
      <c r="I8" s="13">
        <f t="shared" si="0"/>
        <v>60</v>
      </c>
      <c r="J8" s="13">
        <f t="shared" si="0"/>
        <v>62</v>
      </c>
      <c r="K8" s="13">
        <f t="shared" si="0"/>
        <v>12</v>
      </c>
      <c r="L8" s="13">
        <f t="shared" si="0"/>
        <v>184</v>
      </c>
      <c r="M8" s="13">
        <f t="shared" si="0"/>
        <v>173</v>
      </c>
      <c r="N8" s="13">
        <f t="shared" si="0"/>
        <v>11</v>
      </c>
      <c r="O8" s="13">
        <f>O9+O13+O16+O19+O20+O22+O26</f>
        <v>0</v>
      </c>
      <c r="R8" s="40" t="s">
        <v>8</v>
      </c>
      <c r="S8" s="9" t="s">
        <v>9</v>
      </c>
      <c r="T8" s="10" t="s">
        <v>10</v>
      </c>
      <c r="U8" s="10" t="s">
        <v>11</v>
      </c>
      <c r="V8" s="10" t="s">
        <v>39</v>
      </c>
      <c r="W8" s="10" t="s">
        <v>40</v>
      </c>
      <c r="X8" s="11" t="s">
        <v>13</v>
      </c>
      <c r="Y8" s="53"/>
      <c r="Z8" s="10" t="s">
        <v>11</v>
      </c>
      <c r="AA8" s="10" t="s">
        <v>10</v>
      </c>
      <c r="AB8" s="10" t="s">
        <v>40</v>
      </c>
    </row>
    <row r="9" spans="1:28" x14ac:dyDescent="0.25">
      <c r="A9" s="14" t="s">
        <v>14</v>
      </c>
      <c r="B9" s="15">
        <f>B10+B11+B12</f>
        <v>64</v>
      </c>
      <c r="C9" s="15">
        <f t="shared" ref="C9:N9" si="1">C10+C11+C12</f>
        <v>38</v>
      </c>
      <c r="D9" s="15">
        <f t="shared" si="1"/>
        <v>1</v>
      </c>
      <c r="E9" s="15">
        <f t="shared" si="1"/>
        <v>13</v>
      </c>
      <c r="F9" s="15">
        <f t="shared" si="1"/>
        <v>12</v>
      </c>
      <c r="G9" s="15">
        <f t="shared" si="1"/>
        <v>0</v>
      </c>
      <c r="H9" s="15">
        <f>H10+H11+H12</f>
        <v>43</v>
      </c>
      <c r="I9" s="15">
        <f t="shared" si="1"/>
        <v>7</v>
      </c>
      <c r="J9" s="15">
        <f t="shared" si="1"/>
        <v>7</v>
      </c>
      <c r="K9" s="15">
        <f t="shared" si="1"/>
        <v>1</v>
      </c>
      <c r="L9" s="15">
        <f t="shared" si="1"/>
        <v>28</v>
      </c>
      <c r="M9" s="15">
        <f t="shared" si="1"/>
        <v>17</v>
      </c>
      <c r="N9" s="15">
        <f t="shared" si="1"/>
        <v>11</v>
      </c>
      <c r="O9" s="15">
        <f>O10+O11+O12</f>
        <v>0</v>
      </c>
      <c r="R9" s="13" t="s">
        <v>3</v>
      </c>
      <c r="S9" s="13">
        <f t="shared" ref="S9:AB9" si="2">S10+S12</f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41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</row>
    <row r="10" spans="1:28" x14ac:dyDescent="0.25">
      <c r="A10" s="16" t="s">
        <v>15</v>
      </c>
      <c r="B10" s="17">
        <f>C10+D10+E10+F10+G10</f>
        <v>54</v>
      </c>
      <c r="C10" s="17">
        <v>38</v>
      </c>
      <c r="D10" s="17">
        <v>1</v>
      </c>
      <c r="E10" s="17">
        <v>8</v>
      </c>
      <c r="F10" s="18">
        <v>7</v>
      </c>
      <c r="G10" s="18">
        <v>0</v>
      </c>
      <c r="H10" s="17">
        <f>I10+J10+K10+L10+O10</f>
        <v>36</v>
      </c>
      <c r="I10" s="19">
        <v>3</v>
      </c>
      <c r="J10" s="19">
        <v>4</v>
      </c>
      <c r="K10" s="17">
        <v>1</v>
      </c>
      <c r="L10" s="17">
        <f>M10+N10</f>
        <v>28</v>
      </c>
      <c r="M10" s="17">
        <v>17</v>
      </c>
      <c r="N10" s="17">
        <v>11</v>
      </c>
      <c r="O10" s="17">
        <v>0</v>
      </c>
      <c r="R10" s="14" t="s">
        <v>44</v>
      </c>
      <c r="S10" s="15">
        <f>S11</f>
        <v>0</v>
      </c>
      <c r="T10" s="15">
        <f>T11</f>
        <v>0</v>
      </c>
      <c r="U10" s="15">
        <f>U11</f>
        <v>0</v>
      </c>
      <c r="V10" s="15">
        <f>V11</f>
        <v>0</v>
      </c>
      <c r="W10" s="15">
        <f>W11</f>
        <v>0</v>
      </c>
      <c r="X10" s="15">
        <f>Y10+Z10+AA10</f>
        <v>0</v>
      </c>
      <c r="Y10" s="15">
        <f>Y11</f>
        <v>0</v>
      </c>
      <c r="Z10" s="15">
        <f>Z11</f>
        <v>0</v>
      </c>
      <c r="AA10" s="15">
        <f>AA11</f>
        <v>0</v>
      </c>
      <c r="AB10" s="15">
        <f>AB11</f>
        <v>0</v>
      </c>
    </row>
    <row r="11" spans="1:28" x14ac:dyDescent="0.25">
      <c r="A11" s="16" t="s">
        <v>16</v>
      </c>
      <c r="B11" s="17">
        <f t="shared" ref="B11:B12" si="3">C11+D11+E11+F11+G11</f>
        <v>10</v>
      </c>
      <c r="C11" s="17">
        <v>0</v>
      </c>
      <c r="D11" s="17">
        <v>0</v>
      </c>
      <c r="E11" s="17">
        <v>5</v>
      </c>
      <c r="F11" s="18">
        <v>5</v>
      </c>
      <c r="G11" s="18">
        <v>0</v>
      </c>
      <c r="H11" s="17">
        <f t="shared" ref="H11:H21" si="4">I11+J11+K11+L11+O11</f>
        <v>7</v>
      </c>
      <c r="I11" s="19">
        <v>4</v>
      </c>
      <c r="J11" s="19">
        <v>3</v>
      </c>
      <c r="K11" s="17">
        <v>0</v>
      </c>
      <c r="L11" s="17">
        <f t="shared" ref="L11:L12" si="5">M11+N11</f>
        <v>0</v>
      </c>
      <c r="M11" s="20">
        <v>0</v>
      </c>
      <c r="N11" s="20">
        <v>0</v>
      </c>
      <c r="O11" s="20">
        <v>0</v>
      </c>
      <c r="R11" s="16" t="s">
        <v>23</v>
      </c>
      <c r="S11" s="17">
        <f>T11+U11+V11</f>
        <v>0</v>
      </c>
      <c r="T11" s="17">
        <v>0</v>
      </c>
      <c r="U11" s="17">
        <v>0</v>
      </c>
      <c r="V11" s="17">
        <v>0</v>
      </c>
      <c r="W11" s="17">
        <v>0</v>
      </c>
      <c r="X11" s="42">
        <f>Y11+Z11+AA11</f>
        <v>0</v>
      </c>
      <c r="Y11" s="17">
        <v>0</v>
      </c>
      <c r="Z11" s="23">
        <v>0</v>
      </c>
      <c r="AA11" s="23">
        <v>0</v>
      </c>
      <c r="AB11" s="17">
        <v>0</v>
      </c>
    </row>
    <row r="12" spans="1:28" x14ac:dyDescent="0.25">
      <c r="A12" s="16" t="s">
        <v>17</v>
      </c>
      <c r="B12" s="17">
        <f t="shared" si="3"/>
        <v>0</v>
      </c>
      <c r="C12" s="17">
        <v>0</v>
      </c>
      <c r="D12" s="17">
        <v>0</v>
      </c>
      <c r="E12" s="17">
        <v>0</v>
      </c>
      <c r="F12" s="18">
        <v>0</v>
      </c>
      <c r="G12" s="18">
        <v>0</v>
      </c>
      <c r="H12" s="17">
        <f t="shared" si="4"/>
        <v>0</v>
      </c>
      <c r="I12" s="19">
        <v>0</v>
      </c>
      <c r="J12" s="19">
        <v>0</v>
      </c>
      <c r="K12" s="17">
        <v>0</v>
      </c>
      <c r="L12" s="17">
        <f t="shared" si="5"/>
        <v>0</v>
      </c>
      <c r="M12" s="17">
        <v>0</v>
      </c>
      <c r="N12" s="17">
        <v>0</v>
      </c>
      <c r="O12" s="17">
        <v>0</v>
      </c>
      <c r="R12" s="14" t="s">
        <v>14</v>
      </c>
      <c r="S12" s="15">
        <f>S13</f>
        <v>0</v>
      </c>
      <c r="T12" s="43">
        <f>T13</f>
        <v>0</v>
      </c>
      <c r="U12" s="43">
        <f>U13</f>
        <v>0</v>
      </c>
      <c r="V12" s="15">
        <v>0</v>
      </c>
      <c r="W12" s="15">
        <v>0</v>
      </c>
      <c r="X12" s="15">
        <f>Y12+Z12+AA12</f>
        <v>0</v>
      </c>
      <c r="Y12" s="43">
        <f>Y13</f>
        <v>0</v>
      </c>
      <c r="Z12" s="43">
        <f>Z13</f>
        <v>0</v>
      </c>
      <c r="AA12" s="15">
        <f>AA13</f>
        <v>0</v>
      </c>
      <c r="AB12" s="15">
        <f>AB13</f>
        <v>0</v>
      </c>
    </row>
    <row r="13" spans="1:28" x14ac:dyDescent="0.25">
      <c r="A13" s="21" t="s">
        <v>18</v>
      </c>
      <c r="B13" s="22">
        <f>B14+B15</f>
        <v>429</v>
      </c>
      <c r="C13" s="22">
        <f t="shared" ref="C13:N13" si="6">C14+C15</f>
        <v>256</v>
      </c>
      <c r="D13" s="22">
        <f t="shared" si="6"/>
        <v>8</v>
      </c>
      <c r="E13" s="22">
        <f t="shared" si="6"/>
        <v>84</v>
      </c>
      <c r="F13" s="22">
        <f t="shared" si="6"/>
        <v>81</v>
      </c>
      <c r="G13" s="22"/>
      <c r="H13" s="22">
        <f t="shared" si="6"/>
        <v>93</v>
      </c>
      <c r="I13" s="22">
        <f t="shared" si="6"/>
        <v>18</v>
      </c>
      <c r="J13" s="22">
        <f t="shared" si="6"/>
        <v>18</v>
      </c>
      <c r="K13" s="22">
        <f t="shared" si="6"/>
        <v>3</v>
      </c>
      <c r="L13" s="22">
        <f t="shared" si="6"/>
        <v>54</v>
      </c>
      <c r="M13" s="22">
        <f t="shared" si="6"/>
        <v>54</v>
      </c>
      <c r="N13" s="22">
        <f t="shared" si="6"/>
        <v>0</v>
      </c>
      <c r="O13" s="22">
        <f>O14+O15</f>
        <v>0</v>
      </c>
      <c r="R13" s="16" t="s">
        <v>16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</row>
    <row r="14" spans="1:28" x14ac:dyDescent="0.25">
      <c r="A14" s="16" t="s">
        <v>19</v>
      </c>
      <c r="B14" s="17">
        <f>C14+D14+E14+F14+G14</f>
        <v>222</v>
      </c>
      <c r="C14" s="17">
        <v>136</v>
      </c>
      <c r="D14" s="17">
        <v>3</v>
      </c>
      <c r="E14" s="17">
        <v>37</v>
      </c>
      <c r="F14" s="18">
        <v>46</v>
      </c>
      <c r="G14" s="18">
        <v>0</v>
      </c>
      <c r="H14" s="17">
        <f t="shared" si="4"/>
        <v>52</v>
      </c>
      <c r="I14" s="19">
        <v>10</v>
      </c>
      <c r="J14" s="19">
        <v>10</v>
      </c>
      <c r="K14" s="23">
        <v>2</v>
      </c>
      <c r="L14" s="23">
        <f>M14+N14</f>
        <v>30</v>
      </c>
      <c r="M14" s="23">
        <v>30</v>
      </c>
      <c r="N14" s="23">
        <v>0</v>
      </c>
      <c r="O14" s="23">
        <v>0</v>
      </c>
      <c r="R14" s="35" t="s">
        <v>33</v>
      </c>
      <c r="Y14" s="36" t="s">
        <v>34</v>
      </c>
      <c r="Z14" s="36"/>
      <c r="AA14" s="36"/>
    </row>
    <row r="15" spans="1:28" x14ac:dyDescent="0.25">
      <c r="A15" s="16" t="s">
        <v>20</v>
      </c>
      <c r="B15" s="17">
        <f>C15+D15+E15+F15+G15</f>
        <v>207</v>
      </c>
      <c r="C15" s="17">
        <v>120</v>
      </c>
      <c r="D15" s="17">
        <v>5</v>
      </c>
      <c r="E15" s="17">
        <v>47</v>
      </c>
      <c r="F15" s="18">
        <v>35</v>
      </c>
      <c r="G15" s="18">
        <v>0</v>
      </c>
      <c r="H15" s="17">
        <f t="shared" si="4"/>
        <v>41</v>
      </c>
      <c r="I15" s="19">
        <v>8</v>
      </c>
      <c r="J15" s="19">
        <v>8</v>
      </c>
      <c r="K15" s="23">
        <v>1</v>
      </c>
      <c r="L15" s="23">
        <f>M15+N15</f>
        <v>24</v>
      </c>
      <c r="M15" s="23">
        <v>24</v>
      </c>
      <c r="N15" s="23">
        <v>0</v>
      </c>
      <c r="O15" s="23">
        <v>0</v>
      </c>
      <c r="R15" s="44" t="s">
        <v>45</v>
      </c>
      <c r="S15" s="44"/>
      <c r="T15" s="44"/>
      <c r="U15" s="44"/>
      <c r="V15" s="44"/>
      <c r="W15" s="44"/>
      <c r="X15" s="44"/>
    </row>
    <row r="16" spans="1:28" x14ac:dyDescent="0.25">
      <c r="A16" s="24" t="s">
        <v>21</v>
      </c>
      <c r="B16" s="25">
        <f>B17+B18</f>
        <v>0</v>
      </c>
      <c r="C16" s="25">
        <f t="shared" ref="C16:N16" si="7">C17+C18</f>
        <v>0</v>
      </c>
      <c r="D16" s="25">
        <f t="shared" si="7"/>
        <v>0</v>
      </c>
      <c r="E16" s="25">
        <f t="shared" si="7"/>
        <v>0</v>
      </c>
      <c r="F16" s="25">
        <f t="shared" si="7"/>
        <v>0</v>
      </c>
      <c r="G16" s="25">
        <f t="shared" si="7"/>
        <v>0</v>
      </c>
      <c r="H16" s="25">
        <f t="shared" si="7"/>
        <v>0</v>
      </c>
      <c r="I16" s="25">
        <f t="shared" si="7"/>
        <v>0</v>
      </c>
      <c r="J16" s="25">
        <f t="shared" si="7"/>
        <v>0</v>
      </c>
      <c r="K16" s="25">
        <f t="shared" si="7"/>
        <v>0</v>
      </c>
      <c r="L16" s="25">
        <f t="shared" si="7"/>
        <v>0</v>
      </c>
      <c r="M16" s="25">
        <f t="shared" si="7"/>
        <v>0</v>
      </c>
      <c r="N16" s="25">
        <f t="shared" si="7"/>
        <v>0</v>
      </c>
      <c r="O16" s="25">
        <f>O17+O18</f>
        <v>0</v>
      </c>
    </row>
    <row r="17" spans="1:28" ht="15.75" x14ac:dyDescent="0.25">
      <c r="A17" s="16" t="s">
        <v>22</v>
      </c>
      <c r="B17" s="17">
        <f>C17+D17+F17+G17+E17</f>
        <v>0</v>
      </c>
      <c r="C17" s="17">
        <v>0</v>
      </c>
      <c r="D17" s="17">
        <v>0</v>
      </c>
      <c r="E17" s="17">
        <v>0</v>
      </c>
      <c r="F17" s="18">
        <v>0</v>
      </c>
      <c r="G17" s="18">
        <v>0</v>
      </c>
      <c r="H17" s="17">
        <f t="shared" si="4"/>
        <v>0</v>
      </c>
      <c r="I17" s="19">
        <v>0</v>
      </c>
      <c r="J17" s="19">
        <v>0</v>
      </c>
      <c r="K17" s="17">
        <v>0</v>
      </c>
      <c r="L17" s="23">
        <f>M17+N17</f>
        <v>0</v>
      </c>
      <c r="M17" s="23">
        <v>0</v>
      </c>
      <c r="N17" s="23">
        <v>0</v>
      </c>
      <c r="O17" s="23">
        <v>0</v>
      </c>
      <c r="R17" s="49" t="s">
        <v>66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.75" x14ac:dyDescent="0.25">
      <c r="A18" s="16" t="s">
        <v>23</v>
      </c>
      <c r="B18" s="17">
        <f>C18+D18+F18+G18+E18</f>
        <v>0</v>
      </c>
      <c r="C18" s="17">
        <v>0</v>
      </c>
      <c r="D18" s="17">
        <v>0</v>
      </c>
      <c r="E18" s="17">
        <v>0</v>
      </c>
      <c r="F18" s="18">
        <v>0</v>
      </c>
      <c r="G18" s="18">
        <v>0</v>
      </c>
      <c r="H18" s="17">
        <f t="shared" si="4"/>
        <v>0</v>
      </c>
      <c r="I18" s="19">
        <v>0</v>
      </c>
      <c r="J18" s="19">
        <v>0</v>
      </c>
      <c r="K18" s="17">
        <v>0</v>
      </c>
      <c r="L18" s="23">
        <f>M18+N18</f>
        <v>0</v>
      </c>
      <c r="M18" s="20">
        <v>0</v>
      </c>
      <c r="N18" s="20">
        <v>0</v>
      </c>
      <c r="O18" s="20">
        <v>0</v>
      </c>
      <c r="R18" s="49" t="s">
        <v>46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x14ac:dyDescent="0.25">
      <c r="A19" s="26" t="s">
        <v>24</v>
      </c>
      <c r="B19" s="27">
        <f>C19+D19+F19+G19+E19</f>
        <v>80</v>
      </c>
      <c r="C19" s="27">
        <v>57</v>
      </c>
      <c r="D19" s="28">
        <v>2</v>
      </c>
      <c r="E19" s="28">
        <v>11</v>
      </c>
      <c r="F19" s="27">
        <v>10</v>
      </c>
      <c r="G19" s="27"/>
      <c r="H19" s="27">
        <f t="shared" si="4"/>
        <v>31</v>
      </c>
      <c r="I19" s="27">
        <v>6</v>
      </c>
      <c r="J19" s="27">
        <v>6</v>
      </c>
      <c r="K19" s="28">
        <v>1</v>
      </c>
      <c r="L19" s="27">
        <f>M19+N19</f>
        <v>18</v>
      </c>
      <c r="M19" s="27">
        <v>18</v>
      </c>
      <c r="N19" s="27">
        <v>0</v>
      </c>
      <c r="O19" s="27">
        <v>0</v>
      </c>
    </row>
    <row r="20" spans="1:28" x14ac:dyDescent="0.25">
      <c r="A20" s="29" t="s">
        <v>25</v>
      </c>
      <c r="B20" s="30">
        <f>B21</f>
        <v>8</v>
      </c>
      <c r="C20" s="30">
        <f t="shared" ref="C20:O20" si="8">C21</f>
        <v>0</v>
      </c>
      <c r="D20" s="30">
        <f t="shared" si="8"/>
        <v>0</v>
      </c>
      <c r="E20" s="30">
        <f t="shared" si="8"/>
        <v>1</v>
      </c>
      <c r="F20" s="30">
        <f t="shared" si="8"/>
        <v>7</v>
      </c>
      <c r="G20" s="30">
        <f t="shared" si="8"/>
        <v>0</v>
      </c>
      <c r="H20" s="30">
        <f t="shared" si="8"/>
        <v>4</v>
      </c>
      <c r="I20" s="30">
        <f t="shared" si="8"/>
        <v>1</v>
      </c>
      <c r="J20" s="30">
        <f t="shared" si="8"/>
        <v>3</v>
      </c>
      <c r="K20" s="30">
        <f t="shared" si="8"/>
        <v>0</v>
      </c>
      <c r="L20" s="30">
        <f t="shared" si="8"/>
        <v>0</v>
      </c>
      <c r="M20" s="30">
        <f t="shared" si="8"/>
        <v>0</v>
      </c>
      <c r="N20" s="30">
        <f t="shared" si="8"/>
        <v>0</v>
      </c>
      <c r="O20" s="30">
        <f t="shared" si="8"/>
        <v>0</v>
      </c>
      <c r="R20" s="38" t="s">
        <v>1</v>
      </c>
      <c r="S20" s="57" t="s">
        <v>63</v>
      </c>
      <c r="T20" s="58"/>
      <c r="U20" s="58"/>
      <c r="V20" s="58"/>
      <c r="W20" s="59"/>
      <c r="X20" s="51" t="s">
        <v>64</v>
      </c>
      <c r="Y20" s="51"/>
      <c r="Z20" s="51"/>
      <c r="AA20" s="51"/>
      <c r="AB20" s="51"/>
    </row>
    <row r="21" spans="1:28" x14ac:dyDescent="0.25">
      <c r="A21" s="16" t="s">
        <v>26</v>
      </c>
      <c r="B21" s="17">
        <f>C21+D21+F21+G21+E21</f>
        <v>8</v>
      </c>
      <c r="C21" s="17">
        <v>0</v>
      </c>
      <c r="D21" s="17">
        <v>0</v>
      </c>
      <c r="E21" s="17">
        <v>1</v>
      </c>
      <c r="F21" s="18">
        <v>7</v>
      </c>
      <c r="G21" s="18">
        <v>0</v>
      </c>
      <c r="H21" s="17">
        <f t="shared" si="4"/>
        <v>4</v>
      </c>
      <c r="I21" s="19">
        <v>1</v>
      </c>
      <c r="J21" s="19">
        <v>3</v>
      </c>
      <c r="K21" s="20">
        <v>0</v>
      </c>
      <c r="L21" s="20">
        <f>M21+N21</f>
        <v>0</v>
      </c>
      <c r="M21" s="20">
        <v>0</v>
      </c>
      <c r="N21" s="20">
        <v>0</v>
      </c>
      <c r="O21" s="20">
        <v>0</v>
      </c>
      <c r="R21" s="39" t="s">
        <v>2</v>
      </c>
      <c r="S21" s="3" t="s">
        <v>3</v>
      </c>
      <c r="T21" s="4" t="s">
        <v>4</v>
      </c>
      <c r="U21" s="4" t="s">
        <v>36</v>
      </c>
      <c r="V21" s="4" t="s">
        <v>6</v>
      </c>
      <c r="W21" s="4" t="s">
        <v>37</v>
      </c>
      <c r="X21" s="5" t="s">
        <v>3</v>
      </c>
      <c r="Y21" s="52" t="s">
        <v>38</v>
      </c>
      <c r="Z21" s="4" t="s">
        <v>36</v>
      </c>
      <c r="AA21" s="4" t="s">
        <v>4</v>
      </c>
      <c r="AB21" s="4" t="s">
        <v>37</v>
      </c>
    </row>
    <row r="22" spans="1:28" x14ac:dyDescent="0.25">
      <c r="A22" s="31" t="s">
        <v>27</v>
      </c>
      <c r="B22" s="32">
        <f>B25+B24+B23</f>
        <v>433</v>
      </c>
      <c r="C22" s="32">
        <f>C23+C24+C25</f>
        <v>257</v>
      </c>
      <c r="D22" s="32">
        <f>D23+D24+D25</f>
        <v>16</v>
      </c>
      <c r="E22" s="32">
        <f>E23+E24+E25</f>
        <v>77</v>
      </c>
      <c r="F22" s="32">
        <f>F23+F24+F25</f>
        <v>83</v>
      </c>
      <c r="G22" s="32">
        <f>G23+G24+G25</f>
        <v>0</v>
      </c>
      <c r="H22" s="32">
        <f>H25+H24+H23</f>
        <v>115</v>
      </c>
      <c r="I22" s="32">
        <f>I23+I24+I25</f>
        <v>22</v>
      </c>
      <c r="J22" s="32">
        <f>J23+J24+J25</f>
        <v>22</v>
      </c>
      <c r="K22" s="32">
        <f>K23+K24+K25</f>
        <v>5</v>
      </c>
      <c r="L22" s="32">
        <f>L23+L24+L25</f>
        <v>66</v>
      </c>
      <c r="M22" s="32">
        <f t="shared" ref="M22:N22" si="9">M23+M24+M25</f>
        <v>66</v>
      </c>
      <c r="N22" s="32">
        <f t="shared" si="9"/>
        <v>0</v>
      </c>
      <c r="O22" s="32">
        <f>O23+O24+O25</f>
        <v>0</v>
      </c>
      <c r="R22" s="40" t="s">
        <v>8</v>
      </c>
      <c r="S22" s="9" t="s">
        <v>9</v>
      </c>
      <c r="T22" s="10" t="s">
        <v>10</v>
      </c>
      <c r="U22" s="10" t="s">
        <v>11</v>
      </c>
      <c r="V22" s="10"/>
      <c r="W22" s="10" t="s">
        <v>40</v>
      </c>
      <c r="X22" s="11" t="s">
        <v>13</v>
      </c>
      <c r="Y22" s="53"/>
      <c r="Z22" s="10" t="s">
        <v>11</v>
      </c>
      <c r="AA22" s="10" t="s">
        <v>10</v>
      </c>
      <c r="AB22" s="10" t="s">
        <v>40</v>
      </c>
    </row>
    <row r="23" spans="1:28" x14ac:dyDescent="0.25">
      <c r="A23" s="16" t="s">
        <v>28</v>
      </c>
      <c r="B23" s="17">
        <f>C23+D23+F23+G23+E23</f>
        <v>115</v>
      </c>
      <c r="C23" s="17">
        <v>68</v>
      </c>
      <c r="D23" s="17">
        <v>3</v>
      </c>
      <c r="E23" s="17">
        <v>22</v>
      </c>
      <c r="F23" s="18">
        <v>22</v>
      </c>
      <c r="G23" s="18">
        <v>0</v>
      </c>
      <c r="H23" s="17">
        <f>I23+J23+K23+L23+O23</f>
        <v>41</v>
      </c>
      <c r="I23" s="19">
        <v>8</v>
      </c>
      <c r="J23" s="19">
        <v>8</v>
      </c>
      <c r="K23" s="20">
        <v>1</v>
      </c>
      <c r="L23" s="20">
        <f>M23+N23</f>
        <v>24</v>
      </c>
      <c r="M23" s="20">
        <v>24</v>
      </c>
      <c r="N23" s="20">
        <v>0</v>
      </c>
      <c r="O23" s="20">
        <v>0</v>
      </c>
      <c r="R23" s="13" t="s">
        <v>3</v>
      </c>
      <c r="S23" s="13">
        <f>T23+U23+V23</f>
        <v>0</v>
      </c>
      <c r="T23" s="45">
        <f>T24</f>
        <v>0</v>
      </c>
      <c r="U23" s="45">
        <f>U24</f>
        <v>0</v>
      </c>
      <c r="V23" s="13">
        <v>0</v>
      </c>
      <c r="W23" s="13">
        <v>0</v>
      </c>
      <c r="X23" s="13">
        <f>X24</f>
        <v>0</v>
      </c>
      <c r="Y23" s="45">
        <f>Y24</f>
        <v>0</v>
      </c>
      <c r="Z23" s="45">
        <f>Z24</f>
        <v>0</v>
      </c>
      <c r="AA23" s="13">
        <f>AA24</f>
        <v>0</v>
      </c>
      <c r="AB23" s="13">
        <f>AB24</f>
        <v>0</v>
      </c>
    </row>
    <row r="24" spans="1:28" x14ac:dyDescent="0.25">
      <c r="A24" s="16" t="s">
        <v>29</v>
      </c>
      <c r="B24" s="17">
        <f t="shared" ref="B24:B27" si="10">C24+D24+F24+G24+E24</f>
        <v>233</v>
      </c>
      <c r="C24" s="17">
        <v>141</v>
      </c>
      <c r="D24" s="17">
        <v>8</v>
      </c>
      <c r="E24" s="17">
        <v>36</v>
      </c>
      <c r="F24" s="18">
        <v>48</v>
      </c>
      <c r="G24" s="18">
        <v>0</v>
      </c>
      <c r="H24" s="17">
        <f t="shared" ref="H24:H25" si="11">I24+J24+K24+L24+O24</f>
        <v>42</v>
      </c>
      <c r="I24" s="19">
        <v>8</v>
      </c>
      <c r="J24" s="19">
        <v>8</v>
      </c>
      <c r="K24" s="20">
        <v>2</v>
      </c>
      <c r="L24" s="20">
        <f t="shared" ref="L24:L25" si="12">M24+N24</f>
        <v>24</v>
      </c>
      <c r="M24" s="20">
        <v>24</v>
      </c>
      <c r="N24" s="20">
        <v>0</v>
      </c>
      <c r="O24" s="20">
        <v>0</v>
      </c>
      <c r="R24" s="14" t="s">
        <v>14</v>
      </c>
      <c r="S24" s="15">
        <f>S25</f>
        <v>0</v>
      </c>
      <c r="T24" s="43">
        <f>T25</f>
        <v>0</v>
      </c>
      <c r="U24" s="43">
        <f>U25</f>
        <v>0</v>
      </c>
      <c r="V24" s="15">
        <v>0</v>
      </c>
      <c r="W24" s="15">
        <v>0</v>
      </c>
      <c r="X24" s="15">
        <f>Y24+Z24+AA24</f>
        <v>0</v>
      </c>
      <c r="Y24" s="43">
        <f>Y25</f>
        <v>0</v>
      </c>
      <c r="Z24" s="43">
        <f>Z25</f>
        <v>0</v>
      </c>
      <c r="AA24" s="15">
        <f>AA25</f>
        <v>0</v>
      </c>
      <c r="AB24" s="15">
        <f>AB25</f>
        <v>0</v>
      </c>
    </row>
    <row r="25" spans="1:28" x14ac:dyDescent="0.25">
      <c r="A25" s="16" t="s">
        <v>30</v>
      </c>
      <c r="B25" s="17">
        <f t="shared" si="10"/>
        <v>85</v>
      </c>
      <c r="C25" s="17">
        <v>48</v>
      </c>
      <c r="D25" s="17">
        <v>5</v>
      </c>
      <c r="E25" s="17">
        <v>19</v>
      </c>
      <c r="F25" s="18">
        <v>13</v>
      </c>
      <c r="G25" s="18">
        <v>0</v>
      </c>
      <c r="H25" s="17">
        <f t="shared" si="11"/>
        <v>32</v>
      </c>
      <c r="I25" s="19">
        <v>6</v>
      </c>
      <c r="J25" s="19">
        <v>6</v>
      </c>
      <c r="K25" s="20">
        <v>2</v>
      </c>
      <c r="L25" s="20">
        <f t="shared" si="12"/>
        <v>18</v>
      </c>
      <c r="M25" s="20">
        <v>18</v>
      </c>
      <c r="N25" s="20">
        <v>0</v>
      </c>
      <c r="O25" s="20">
        <v>0</v>
      </c>
      <c r="R25" s="16" t="s">
        <v>16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</row>
    <row r="26" spans="1:28" x14ac:dyDescent="0.25">
      <c r="A26" s="33" t="s">
        <v>31</v>
      </c>
      <c r="B26" s="34">
        <f>B27</f>
        <v>134</v>
      </c>
      <c r="C26" s="34">
        <f t="shared" ref="C26:O26" si="13">C27</f>
        <v>79</v>
      </c>
      <c r="D26" s="34">
        <f t="shared" si="13"/>
        <v>3</v>
      </c>
      <c r="E26" s="34">
        <f t="shared" si="13"/>
        <v>27</v>
      </c>
      <c r="F26" s="34">
        <f t="shared" si="13"/>
        <v>25</v>
      </c>
      <c r="G26" s="34">
        <f t="shared" si="13"/>
        <v>0</v>
      </c>
      <c r="H26" s="34">
        <f t="shared" si="13"/>
        <v>32</v>
      </c>
      <c r="I26" s="34">
        <f t="shared" si="13"/>
        <v>6</v>
      </c>
      <c r="J26" s="34">
        <f t="shared" si="13"/>
        <v>6</v>
      </c>
      <c r="K26" s="34">
        <f t="shared" si="13"/>
        <v>2</v>
      </c>
      <c r="L26" s="34">
        <f t="shared" si="13"/>
        <v>18</v>
      </c>
      <c r="M26" s="34">
        <f t="shared" si="13"/>
        <v>18</v>
      </c>
      <c r="N26" s="34">
        <f t="shared" si="13"/>
        <v>0</v>
      </c>
      <c r="O26" s="34">
        <f t="shared" si="13"/>
        <v>0</v>
      </c>
      <c r="R26" s="35" t="s">
        <v>33</v>
      </c>
      <c r="Y26" s="36" t="s">
        <v>34</v>
      </c>
      <c r="Z26" s="36"/>
      <c r="AA26" s="36"/>
    </row>
    <row r="27" spans="1:28" x14ac:dyDescent="0.25">
      <c r="A27" s="16" t="s">
        <v>32</v>
      </c>
      <c r="B27" s="17">
        <f t="shared" si="10"/>
        <v>134</v>
      </c>
      <c r="C27" s="17">
        <v>79</v>
      </c>
      <c r="D27" s="17">
        <v>3</v>
      </c>
      <c r="E27" s="17">
        <v>27</v>
      </c>
      <c r="F27" s="18">
        <v>25</v>
      </c>
      <c r="G27" s="18">
        <v>0</v>
      </c>
      <c r="H27" s="17">
        <f>I27+J27+K27+L27+O27</f>
        <v>32</v>
      </c>
      <c r="I27" s="19">
        <v>6</v>
      </c>
      <c r="J27" s="19">
        <v>6</v>
      </c>
      <c r="K27" s="20">
        <v>2</v>
      </c>
      <c r="L27" s="20">
        <f>M27+N27</f>
        <v>18</v>
      </c>
      <c r="M27" s="20">
        <v>18</v>
      </c>
      <c r="N27" s="20">
        <v>0</v>
      </c>
      <c r="O27" s="20">
        <v>0</v>
      </c>
      <c r="R27" s="44" t="s">
        <v>45</v>
      </c>
    </row>
    <row r="28" spans="1:28" x14ac:dyDescent="0.25">
      <c r="A28" s="35" t="s">
        <v>33</v>
      </c>
      <c r="I28" s="36" t="s">
        <v>34</v>
      </c>
      <c r="J28" s="36"/>
      <c r="K28" s="36"/>
      <c r="L28" s="36"/>
      <c r="M28" s="36"/>
      <c r="N28" s="36"/>
    </row>
    <row r="29" spans="1:28" x14ac:dyDescent="0.25">
      <c r="A29" s="48" t="s">
        <v>58</v>
      </c>
    </row>
    <row r="30" spans="1:28" ht="15.75" x14ac:dyDescent="0.25">
      <c r="R30" s="49" t="s">
        <v>65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15.75" x14ac:dyDescent="0.25">
      <c r="R31" s="49" t="s">
        <v>47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15.75" x14ac:dyDescent="0.25">
      <c r="A32" s="49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28" ht="15.75" x14ac:dyDescent="0.25">
      <c r="A33" s="49" t="s">
        <v>35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R33" s="38" t="s">
        <v>1</v>
      </c>
      <c r="S33" s="57" t="s">
        <v>63</v>
      </c>
      <c r="T33" s="58"/>
      <c r="U33" s="58"/>
      <c r="V33" s="58"/>
      <c r="W33" s="59"/>
      <c r="X33" s="51" t="s">
        <v>64</v>
      </c>
      <c r="Y33" s="51"/>
      <c r="Z33" s="51"/>
      <c r="AA33" s="51"/>
      <c r="AB33" s="51"/>
    </row>
    <row r="34" spans="1:28" x14ac:dyDescent="0.25">
      <c r="R34" s="39" t="s">
        <v>2</v>
      </c>
      <c r="S34" s="3" t="s">
        <v>3</v>
      </c>
      <c r="T34" s="4" t="s">
        <v>4</v>
      </c>
      <c r="U34" s="4" t="s">
        <v>36</v>
      </c>
      <c r="V34" s="4" t="s">
        <v>6</v>
      </c>
      <c r="W34" s="4" t="s">
        <v>37</v>
      </c>
      <c r="X34" s="5" t="s">
        <v>3</v>
      </c>
      <c r="Y34" s="52" t="s">
        <v>38</v>
      </c>
      <c r="Z34" s="4" t="s">
        <v>36</v>
      </c>
      <c r="AA34" s="4" t="s">
        <v>4</v>
      </c>
      <c r="AB34" s="4" t="s">
        <v>37</v>
      </c>
    </row>
    <row r="35" spans="1:28" x14ac:dyDescent="0.25">
      <c r="A35" s="38" t="s">
        <v>1</v>
      </c>
      <c r="B35" s="50" t="s">
        <v>63</v>
      </c>
      <c r="C35" s="50"/>
      <c r="D35" s="50"/>
      <c r="E35" s="50"/>
      <c r="F35" s="50"/>
      <c r="G35" s="50"/>
      <c r="H35" s="51" t="s">
        <v>64</v>
      </c>
      <c r="I35" s="51"/>
      <c r="J35" s="51"/>
      <c r="K35" s="51"/>
      <c r="L35" s="51"/>
      <c r="M35" s="51"/>
      <c r="N35" s="51"/>
      <c r="O35" s="51"/>
      <c r="R35" s="40" t="s">
        <v>8</v>
      </c>
      <c r="S35" s="9" t="s">
        <v>9</v>
      </c>
      <c r="T35" s="10" t="s">
        <v>10</v>
      </c>
      <c r="U35" s="10" t="s">
        <v>11</v>
      </c>
      <c r="V35" s="10" t="s">
        <v>39</v>
      </c>
      <c r="W35" s="10" t="s">
        <v>40</v>
      </c>
      <c r="X35" s="11" t="s">
        <v>13</v>
      </c>
      <c r="Y35" s="53"/>
      <c r="Z35" s="10" t="s">
        <v>11</v>
      </c>
      <c r="AA35" s="10" t="s">
        <v>10</v>
      </c>
      <c r="AB35" s="10" t="s">
        <v>40</v>
      </c>
    </row>
    <row r="36" spans="1:28" x14ac:dyDescent="0.25">
      <c r="A36" s="39" t="s">
        <v>2</v>
      </c>
      <c r="B36" s="3" t="s">
        <v>3</v>
      </c>
      <c r="C36" s="4" t="s">
        <v>4</v>
      </c>
      <c r="D36" s="4" t="s">
        <v>36</v>
      </c>
      <c r="E36" s="4" t="s">
        <v>6</v>
      </c>
      <c r="F36" s="4" t="s">
        <v>6</v>
      </c>
      <c r="G36" s="4" t="s">
        <v>37</v>
      </c>
      <c r="H36" s="5" t="s">
        <v>3</v>
      </c>
      <c r="I36" s="52" t="s">
        <v>53</v>
      </c>
      <c r="J36" s="52" t="s">
        <v>38</v>
      </c>
      <c r="K36" s="4" t="s">
        <v>36</v>
      </c>
      <c r="L36" s="54" t="s">
        <v>55</v>
      </c>
      <c r="M36" s="55"/>
      <c r="N36" s="56"/>
      <c r="O36" s="7" t="s">
        <v>37</v>
      </c>
      <c r="R36" s="13" t="s">
        <v>3</v>
      </c>
      <c r="S36" s="13">
        <f t="shared" ref="S36:AB36" si="14">S37+S39</f>
        <v>45</v>
      </c>
      <c r="T36" s="45">
        <f t="shared" si="14"/>
        <v>41</v>
      </c>
      <c r="U36" s="45">
        <f t="shared" si="14"/>
        <v>4</v>
      </c>
      <c r="V36" s="45">
        <f t="shared" si="14"/>
        <v>0</v>
      </c>
      <c r="W36" s="45">
        <f t="shared" si="14"/>
        <v>0</v>
      </c>
      <c r="X36" s="13">
        <f t="shared" si="14"/>
        <v>22</v>
      </c>
      <c r="Y36" s="13">
        <f t="shared" si="14"/>
        <v>0</v>
      </c>
      <c r="Z36" s="13">
        <f t="shared" si="14"/>
        <v>2</v>
      </c>
      <c r="AA36" s="13">
        <f t="shared" si="14"/>
        <v>20</v>
      </c>
      <c r="AB36" s="13">
        <f t="shared" si="14"/>
        <v>0</v>
      </c>
    </row>
    <row r="37" spans="1:28" x14ac:dyDescent="0.25">
      <c r="A37" s="40" t="s">
        <v>8</v>
      </c>
      <c r="B37" s="9" t="s">
        <v>9</v>
      </c>
      <c r="C37" s="10" t="s">
        <v>10</v>
      </c>
      <c r="D37" s="10" t="s">
        <v>11</v>
      </c>
      <c r="E37" s="10" t="s">
        <v>52</v>
      </c>
      <c r="F37" s="10" t="s">
        <v>39</v>
      </c>
      <c r="G37" s="10" t="s">
        <v>40</v>
      </c>
      <c r="H37" s="11" t="s">
        <v>13</v>
      </c>
      <c r="I37" s="53"/>
      <c r="J37" s="53"/>
      <c r="K37" s="10" t="s">
        <v>11</v>
      </c>
      <c r="L37" s="47" t="s">
        <v>3</v>
      </c>
      <c r="M37" s="47" t="s">
        <v>56</v>
      </c>
      <c r="N37" s="47" t="s">
        <v>57</v>
      </c>
      <c r="O37" s="10" t="s">
        <v>40</v>
      </c>
      <c r="R37" s="14" t="s">
        <v>14</v>
      </c>
      <c r="S37" s="15">
        <f>T37+U37+V37</f>
        <v>17</v>
      </c>
      <c r="T37" s="43">
        <f>T38</f>
        <v>15</v>
      </c>
      <c r="U37" s="43">
        <f>U38</f>
        <v>2</v>
      </c>
      <c r="V37" s="43">
        <f>V38</f>
        <v>0</v>
      </c>
      <c r="W37" s="43">
        <f>W38</f>
        <v>0</v>
      </c>
      <c r="X37" s="15">
        <f>Y37+Z37+AA37</f>
        <v>7</v>
      </c>
      <c r="Y37" s="43">
        <f>Y38</f>
        <v>0</v>
      </c>
      <c r="Z37" s="43">
        <f>Z38</f>
        <v>1</v>
      </c>
      <c r="AA37" s="43">
        <f>AA38</f>
        <v>6</v>
      </c>
      <c r="AB37" s="15">
        <f>AB38</f>
        <v>0</v>
      </c>
    </row>
    <row r="38" spans="1:28" x14ac:dyDescent="0.25">
      <c r="A38" s="13" t="s">
        <v>3</v>
      </c>
      <c r="B38" s="13">
        <f>B39+B41+B43+B44</f>
        <v>661</v>
      </c>
      <c r="C38" s="13">
        <f t="shared" ref="C38:N38" si="15">C39+C41+C43+C44</f>
        <v>324</v>
      </c>
      <c r="D38" s="13">
        <f t="shared" ref="D38" si="16">D39+D41+D43+D44</f>
        <v>21</v>
      </c>
      <c r="E38" s="13">
        <f t="shared" ref="E38" si="17">E39+E41+E43+E44</f>
        <v>171</v>
      </c>
      <c r="F38" s="13">
        <f t="shared" si="15"/>
        <v>145</v>
      </c>
      <c r="G38" s="13">
        <f t="shared" si="15"/>
        <v>0</v>
      </c>
      <c r="H38" s="13">
        <f t="shared" si="15"/>
        <v>150</v>
      </c>
      <c r="I38" s="13">
        <f t="shared" si="15"/>
        <v>29</v>
      </c>
      <c r="J38" s="13">
        <f t="shared" si="15"/>
        <v>29</v>
      </c>
      <c r="K38" s="13">
        <f t="shared" si="15"/>
        <v>5</v>
      </c>
      <c r="L38" s="13">
        <f t="shared" si="15"/>
        <v>87</v>
      </c>
      <c r="M38" s="13">
        <f t="shared" si="15"/>
        <v>87</v>
      </c>
      <c r="N38" s="13">
        <f t="shared" si="15"/>
        <v>0</v>
      </c>
      <c r="O38" s="13">
        <f>O39+O41+O43+O44</f>
        <v>0</v>
      </c>
      <c r="R38" s="16" t="s">
        <v>16</v>
      </c>
      <c r="S38" s="17">
        <f>T38+U38+V38+W38</f>
        <v>17</v>
      </c>
      <c r="T38" s="46">
        <v>15</v>
      </c>
      <c r="U38" s="17">
        <v>2</v>
      </c>
      <c r="V38" s="17">
        <v>0</v>
      </c>
      <c r="W38" s="17">
        <v>0</v>
      </c>
      <c r="X38" s="19">
        <f>Y38+Z38+AA38+AB38</f>
        <v>7</v>
      </c>
      <c r="Y38" s="19">
        <v>0</v>
      </c>
      <c r="Z38" s="19">
        <v>1</v>
      </c>
      <c r="AA38" s="20">
        <v>6</v>
      </c>
      <c r="AB38" s="17">
        <v>0</v>
      </c>
    </row>
    <row r="39" spans="1:28" x14ac:dyDescent="0.25">
      <c r="A39" s="14" t="s">
        <v>14</v>
      </c>
      <c r="B39" s="15">
        <f>B40</f>
        <v>102</v>
      </c>
      <c r="C39" s="15">
        <f t="shared" ref="C39:O39" si="18">C40</f>
        <v>47</v>
      </c>
      <c r="D39" s="15">
        <f t="shared" si="18"/>
        <v>5</v>
      </c>
      <c r="E39" s="15">
        <f t="shared" si="18"/>
        <v>23</v>
      </c>
      <c r="F39" s="15">
        <f t="shared" si="18"/>
        <v>27</v>
      </c>
      <c r="G39" s="15">
        <f t="shared" si="18"/>
        <v>0</v>
      </c>
      <c r="H39" s="15">
        <f t="shared" si="18"/>
        <v>36</v>
      </c>
      <c r="I39" s="15">
        <f t="shared" si="18"/>
        <v>7</v>
      </c>
      <c r="J39" s="15">
        <f t="shared" si="18"/>
        <v>7</v>
      </c>
      <c r="K39" s="15">
        <f t="shared" si="18"/>
        <v>1</v>
      </c>
      <c r="L39" s="15">
        <f t="shared" si="18"/>
        <v>21</v>
      </c>
      <c r="M39" s="15">
        <f t="shared" si="18"/>
        <v>21</v>
      </c>
      <c r="N39" s="15">
        <f t="shared" si="18"/>
        <v>0</v>
      </c>
      <c r="O39" s="15">
        <f t="shared" si="18"/>
        <v>0</v>
      </c>
      <c r="R39" s="21" t="s">
        <v>48</v>
      </c>
      <c r="S39" s="22">
        <f>S40</f>
        <v>28</v>
      </c>
      <c r="T39" s="22">
        <f>T40</f>
        <v>26</v>
      </c>
      <c r="U39" s="22">
        <f>U40</f>
        <v>2</v>
      </c>
      <c r="V39" s="22">
        <f>V40</f>
        <v>0</v>
      </c>
      <c r="W39" s="22">
        <f>W40</f>
        <v>0</v>
      </c>
      <c r="X39" s="22">
        <f>Y39+Z39+AA39</f>
        <v>15</v>
      </c>
      <c r="Y39" s="22">
        <f>Y40</f>
        <v>0</v>
      </c>
      <c r="Z39" s="22">
        <f>Z40</f>
        <v>1</v>
      </c>
      <c r="AA39" s="22">
        <f>AA40</f>
        <v>14</v>
      </c>
      <c r="AB39" s="22">
        <f>AB40</f>
        <v>0</v>
      </c>
    </row>
    <row r="40" spans="1:28" x14ac:dyDescent="0.25">
      <c r="A40" s="16" t="s">
        <v>15</v>
      </c>
      <c r="B40" s="17">
        <f>C40+D40+F40+G40+E40</f>
        <v>102</v>
      </c>
      <c r="C40" s="17">
        <v>47</v>
      </c>
      <c r="D40" s="17">
        <v>5</v>
      </c>
      <c r="E40" s="17">
        <v>23</v>
      </c>
      <c r="F40" s="17">
        <v>27</v>
      </c>
      <c r="G40" s="17"/>
      <c r="H40" s="17">
        <f>I40+K40+L40+O40+J40</f>
        <v>36</v>
      </c>
      <c r="I40" s="17">
        <v>7</v>
      </c>
      <c r="J40" s="17">
        <v>7</v>
      </c>
      <c r="K40" s="23">
        <v>1</v>
      </c>
      <c r="L40" s="23">
        <f>M40+N40</f>
        <v>21</v>
      </c>
      <c r="M40" s="23">
        <v>21</v>
      </c>
      <c r="N40" s="23">
        <v>0</v>
      </c>
      <c r="O40" s="17">
        <v>0</v>
      </c>
      <c r="R40" s="16" t="s">
        <v>49</v>
      </c>
      <c r="S40" s="17">
        <f>T40+U40+V40+W40</f>
        <v>28</v>
      </c>
      <c r="T40" s="17">
        <v>26</v>
      </c>
      <c r="U40" s="17">
        <v>2</v>
      </c>
      <c r="V40" s="17">
        <v>0</v>
      </c>
      <c r="W40" s="17">
        <v>0</v>
      </c>
      <c r="X40" s="17">
        <f>Y40+Z40+AA40+AB40</f>
        <v>15</v>
      </c>
      <c r="Y40" s="17">
        <v>0</v>
      </c>
      <c r="Z40" s="17">
        <v>1</v>
      </c>
      <c r="AA40" s="20">
        <v>14</v>
      </c>
      <c r="AB40" s="17">
        <v>0</v>
      </c>
    </row>
    <row r="41" spans="1:28" x14ac:dyDescent="0.25">
      <c r="A41" s="21" t="s">
        <v>18</v>
      </c>
      <c r="B41" s="22">
        <f>B42</f>
        <v>311</v>
      </c>
      <c r="C41" s="22">
        <f t="shared" ref="C41:O41" si="19">C42</f>
        <v>154</v>
      </c>
      <c r="D41" s="22">
        <f t="shared" si="19"/>
        <v>11</v>
      </c>
      <c r="E41" s="22">
        <f t="shared" si="19"/>
        <v>78</v>
      </c>
      <c r="F41" s="22">
        <f t="shared" si="19"/>
        <v>68</v>
      </c>
      <c r="G41" s="22">
        <f t="shared" si="19"/>
        <v>0</v>
      </c>
      <c r="H41" s="22">
        <f t="shared" si="19"/>
        <v>52</v>
      </c>
      <c r="I41" s="22">
        <f t="shared" si="19"/>
        <v>10</v>
      </c>
      <c r="J41" s="22">
        <f t="shared" si="19"/>
        <v>10</v>
      </c>
      <c r="K41" s="22">
        <f t="shared" si="19"/>
        <v>2</v>
      </c>
      <c r="L41" s="22">
        <f t="shared" si="19"/>
        <v>30</v>
      </c>
      <c r="M41" s="22">
        <f t="shared" si="19"/>
        <v>30</v>
      </c>
      <c r="N41" s="22">
        <f t="shared" si="19"/>
        <v>0</v>
      </c>
      <c r="O41" s="22">
        <f t="shared" si="19"/>
        <v>0</v>
      </c>
      <c r="R41" s="35" t="s">
        <v>33</v>
      </c>
      <c r="Y41" s="36" t="s">
        <v>34</v>
      </c>
      <c r="Z41" s="36"/>
      <c r="AA41" s="36"/>
    </row>
    <row r="42" spans="1:28" x14ac:dyDescent="0.25">
      <c r="A42" s="16" t="s">
        <v>19</v>
      </c>
      <c r="B42" s="17">
        <f>C42+D42+F42+G42+E42</f>
        <v>311</v>
      </c>
      <c r="C42" s="17">
        <v>154</v>
      </c>
      <c r="D42" s="17">
        <v>11</v>
      </c>
      <c r="E42" s="17">
        <v>78</v>
      </c>
      <c r="F42" s="17">
        <v>68</v>
      </c>
      <c r="G42" s="17"/>
      <c r="H42" s="17">
        <f>I42+K42+L42+O42+J42</f>
        <v>52</v>
      </c>
      <c r="I42" s="17">
        <v>10</v>
      </c>
      <c r="J42" s="17">
        <v>10</v>
      </c>
      <c r="K42" s="23">
        <v>2</v>
      </c>
      <c r="L42" s="23">
        <f>M42+N42</f>
        <v>30</v>
      </c>
      <c r="M42" s="23">
        <v>30</v>
      </c>
      <c r="N42" s="23">
        <v>0</v>
      </c>
      <c r="O42" s="17">
        <v>0</v>
      </c>
      <c r="R42" s="37"/>
    </row>
    <row r="43" spans="1:28" x14ac:dyDescent="0.25">
      <c r="A43" s="26" t="s">
        <v>24</v>
      </c>
      <c r="B43" s="27">
        <f>C43+D43+F43+G43+E43</f>
        <v>110</v>
      </c>
      <c r="C43" s="27">
        <v>71</v>
      </c>
      <c r="D43" s="27">
        <v>2</v>
      </c>
      <c r="E43" s="27">
        <v>21</v>
      </c>
      <c r="F43" s="27">
        <v>16</v>
      </c>
      <c r="G43" s="27"/>
      <c r="H43" s="27">
        <f>I43+K43+L43+O43+J43</f>
        <v>31</v>
      </c>
      <c r="I43" s="27">
        <v>6</v>
      </c>
      <c r="J43" s="27">
        <v>6</v>
      </c>
      <c r="K43" s="28">
        <v>1</v>
      </c>
      <c r="L43" s="28">
        <f>M43+N43</f>
        <v>18</v>
      </c>
      <c r="M43" s="28">
        <v>18</v>
      </c>
      <c r="N43" s="28">
        <v>0</v>
      </c>
      <c r="O43" s="27">
        <v>0</v>
      </c>
      <c r="R43" s="37"/>
    </row>
    <row r="44" spans="1:28" x14ac:dyDescent="0.25">
      <c r="A44" s="31" t="s">
        <v>27</v>
      </c>
      <c r="B44" s="32">
        <f>B45</f>
        <v>138</v>
      </c>
      <c r="C44" s="32">
        <f t="shared" ref="C44:O44" si="20">C45</f>
        <v>52</v>
      </c>
      <c r="D44" s="32">
        <f t="shared" si="20"/>
        <v>3</v>
      </c>
      <c r="E44" s="32">
        <f t="shared" si="20"/>
        <v>49</v>
      </c>
      <c r="F44" s="32">
        <f t="shared" si="20"/>
        <v>34</v>
      </c>
      <c r="G44" s="32">
        <f t="shared" si="20"/>
        <v>0</v>
      </c>
      <c r="H44" s="32">
        <f t="shared" si="20"/>
        <v>31</v>
      </c>
      <c r="I44" s="32">
        <f t="shared" si="20"/>
        <v>6</v>
      </c>
      <c r="J44" s="32">
        <f t="shared" si="20"/>
        <v>6</v>
      </c>
      <c r="K44" s="32">
        <f t="shared" si="20"/>
        <v>1</v>
      </c>
      <c r="L44" s="32">
        <f t="shared" si="20"/>
        <v>18</v>
      </c>
      <c r="M44" s="32">
        <f t="shared" si="20"/>
        <v>18</v>
      </c>
      <c r="N44" s="32">
        <f t="shared" si="20"/>
        <v>0</v>
      </c>
      <c r="O44" s="32">
        <f t="shared" si="20"/>
        <v>0</v>
      </c>
    </row>
    <row r="45" spans="1:28" ht="15.75" x14ac:dyDescent="0.25">
      <c r="A45" s="16" t="s">
        <v>41</v>
      </c>
      <c r="B45" s="17">
        <f>C45+D45+F45+G45+E45</f>
        <v>138</v>
      </c>
      <c r="C45" s="17">
        <v>52</v>
      </c>
      <c r="D45" s="17">
        <v>3</v>
      </c>
      <c r="E45" s="17">
        <v>49</v>
      </c>
      <c r="F45" s="17">
        <v>34</v>
      </c>
      <c r="G45" s="17"/>
      <c r="H45" s="17">
        <f>I45+K45+L45+O45+J45</f>
        <v>31</v>
      </c>
      <c r="I45" s="17">
        <v>6</v>
      </c>
      <c r="J45" s="17">
        <v>6</v>
      </c>
      <c r="K45" s="20">
        <v>1</v>
      </c>
      <c r="L45" s="20">
        <f>M45+N45</f>
        <v>18</v>
      </c>
      <c r="M45" s="20">
        <v>18</v>
      </c>
      <c r="N45" s="20">
        <v>0</v>
      </c>
      <c r="O45" s="17">
        <v>0</v>
      </c>
      <c r="R45" s="49" t="s">
        <v>65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.75" x14ac:dyDescent="0.25">
      <c r="A46" s="35" t="s">
        <v>33</v>
      </c>
      <c r="I46" s="36" t="s">
        <v>34</v>
      </c>
      <c r="J46" s="36"/>
      <c r="K46" s="36"/>
      <c r="L46" s="36"/>
      <c r="M46" s="36"/>
      <c r="N46" s="36"/>
      <c r="R46" s="49" t="s">
        <v>59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x14ac:dyDescent="0.25">
      <c r="A47" s="37" t="s">
        <v>42</v>
      </c>
    </row>
    <row r="48" spans="1:28" x14ac:dyDescent="0.25">
      <c r="R48" s="38" t="s">
        <v>1</v>
      </c>
      <c r="S48" s="57" t="s">
        <v>63</v>
      </c>
      <c r="T48" s="58"/>
      <c r="U48" s="58"/>
      <c r="V48" s="58"/>
      <c r="W48" s="59"/>
      <c r="X48" s="51" t="s">
        <v>64</v>
      </c>
      <c r="Y48" s="51"/>
      <c r="Z48" s="51"/>
      <c r="AA48" s="51"/>
      <c r="AB48" s="51"/>
    </row>
    <row r="49" spans="1:28" x14ac:dyDescent="0.25">
      <c r="R49" s="39" t="s">
        <v>2</v>
      </c>
      <c r="S49" s="3" t="s">
        <v>3</v>
      </c>
      <c r="T49" s="4" t="s">
        <v>4</v>
      </c>
      <c r="U49" s="4" t="s">
        <v>36</v>
      </c>
      <c r="V49" s="4" t="s">
        <v>6</v>
      </c>
      <c r="W49" s="4" t="s">
        <v>37</v>
      </c>
      <c r="X49" s="5" t="s">
        <v>3</v>
      </c>
      <c r="Y49" s="52" t="s">
        <v>38</v>
      </c>
      <c r="Z49" s="4" t="s">
        <v>36</v>
      </c>
      <c r="AA49" s="4" t="s">
        <v>4</v>
      </c>
      <c r="AB49" s="4" t="s">
        <v>37</v>
      </c>
    </row>
    <row r="50" spans="1:28" ht="15.75" x14ac:dyDescent="0.25">
      <c r="A50" s="49" t="s">
        <v>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R50" s="40" t="s">
        <v>8</v>
      </c>
      <c r="S50" s="9" t="s">
        <v>9</v>
      </c>
      <c r="T50" s="10" t="s">
        <v>10</v>
      </c>
      <c r="U50" s="10" t="s">
        <v>11</v>
      </c>
      <c r="V50" s="10" t="s">
        <v>39</v>
      </c>
      <c r="W50" s="10" t="s">
        <v>40</v>
      </c>
      <c r="X50" s="11" t="s">
        <v>13</v>
      </c>
      <c r="Y50" s="53"/>
      <c r="Z50" s="10" t="s">
        <v>11</v>
      </c>
      <c r="AA50" s="10" t="s">
        <v>10</v>
      </c>
      <c r="AB50" s="10" t="s">
        <v>40</v>
      </c>
    </row>
    <row r="51" spans="1:28" ht="15.75" x14ac:dyDescent="0.25">
      <c r="A51" s="49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R51" s="13" t="s">
        <v>3</v>
      </c>
      <c r="S51" s="13">
        <f t="shared" ref="S51:AB51" si="21">S52+S54</f>
        <v>19</v>
      </c>
      <c r="T51" s="45">
        <f t="shared" si="21"/>
        <v>19</v>
      </c>
      <c r="U51" s="45">
        <f t="shared" si="21"/>
        <v>0</v>
      </c>
      <c r="V51" s="45">
        <f t="shared" si="21"/>
        <v>0</v>
      </c>
      <c r="W51" s="45">
        <f t="shared" si="21"/>
        <v>0</v>
      </c>
      <c r="X51" s="13">
        <f t="shared" si="21"/>
        <v>6</v>
      </c>
      <c r="Y51" s="13">
        <f t="shared" si="21"/>
        <v>0</v>
      </c>
      <c r="Z51" s="13">
        <f t="shared" si="21"/>
        <v>0</v>
      </c>
      <c r="AA51" s="13">
        <f t="shared" si="21"/>
        <v>6</v>
      </c>
      <c r="AB51" s="13">
        <f t="shared" si="21"/>
        <v>0</v>
      </c>
    </row>
    <row r="52" spans="1:28" x14ac:dyDescent="0.25">
      <c r="R52" s="14" t="s">
        <v>14</v>
      </c>
      <c r="S52" s="15">
        <f>T52+U52+V52</f>
        <v>19</v>
      </c>
      <c r="T52" s="43">
        <f>T53</f>
        <v>19</v>
      </c>
      <c r="U52" s="43">
        <f>U53</f>
        <v>0</v>
      </c>
      <c r="V52" s="43">
        <f>V53</f>
        <v>0</v>
      </c>
      <c r="W52" s="43">
        <f>W53</f>
        <v>0</v>
      </c>
      <c r="X52" s="15">
        <f>Y52+Z52+AA52</f>
        <v>6</v>
      </c>
      <c r="Y52" s="43">
        <f>Y53</f>
        <v>0</v>
      </c>
      <c r="Z52" s="43">
        <f>Z53</f>
        <v>0</v>
      </c>
      <c r="AA52" s="43">
        <f>AA53</f>
        <v>6</v>
      </c>
      <c r="AB52" s="15">
        <f>AB53</f>
        <v>0</v>
      </c>
    </row>
    <row r="53" spans="1:28" x14ac:dyDescent="0.25">
      <c r="A53" s="38" t="s">
        <v>1</v>
      </c>
      <c r="B53" s="50" t="s">
        <v>63</v>
      </c>
      <c r="C53" s="50"/>
      <c r="D53" s="50"/>
      <c r="E53" s="50"/>
      <c r="F53" s="50"/>
      <c r="G53" s="50"/>
      <c r="H53" s="51" t="s">
        <v>64</v>
      </c>
      <c r="I53" s="51"/>
      <c r="J53" s="51"/>
      <c r="K53" s="51"/>
      <c r="L53" s="51"/>
      <c r="M53" s="51"/>
      <c r="N53" s="51"/>
      <c r="O53" s="51"/>
      <c r="R53" s="16" t="s">
        <v>16</v>
      </c>
      <c r="S53" s="17">
        <f>T53+U53+V53+W53</f>
        <v>19</v>
      </c>
      <c r="T53" s="46">
        <v>19</v>
      </c>
      <c r="U53" s="17">
        <v>0</v>
      </c>
      <c r="V53" s="17">
        <v>0</v>
      </c>
      <c r="W53" s="17">
        <v>0</v>
      </c>
      <c r="X53" s="19">
        <f>Y53+Z53+AA53+AB53</f>
        <v>6</v>
      </c>
      <c r="Y53" s="19">
        <v>0</v>
      </c>
      <c r="Z53" s="19">
        <v>0</v>
      </c>
      <c r="AA53" s="20">
        <v>6</v>
      </c>
      <c r="AB53" s="17">
        <v>0</v>
      </c>
    </row>
    <row r="54" spans="1:28" x14ac:dyDescent="0.25">
      <c r="A54" s="39" t="s">
        <v>2</v>
      </c>
      <c r="B54" s="3" t="s">
        <v>3</v>
      </c>
      <c r="C54" s="4" t="s">
        <v>4</v>
      </c>
      <c r="D54" s="4" t="s">
        <v>36</v>
      </c>
      <c r="E54" s="4" t="s">
        <v>6</v>
      </c>
      <c r="F54" s="4" t="s">
        <v>6</v>
      </c>
      <c r="G54" s="4" t="s">
        <v>37</v>
      </c>
      <c r="H54" s="5" t="s">
        <v>3</v>
      </c>
      <c r="I54" s="52" t="s">
        <v>53</v>
      </c>
      <c r="J54" s="52" t="s">
        <v>38</v>
      </c>
      <c r="K54" s="4" t="s">
        <v>36</v>
      </c>
      <c r="L54" s="54" t="s">
        <v>55</v>
      </c>
      <c r="M54" s="55"/>
      <c r="N54" s="56"/>
      <c r="O54" s="7" t="s">
        <v>37</v>
      </c>
      <c r="R54" s="21" t="s">
        <v>31</v>
      </c>
      <c r="S54" s="22">
        <f>S55</f>
        <v>0</v>
      </c>
      <c r="T54" s="22">
        <f>T55</f>
        <v>0</v>
      </c>
      <c r="U54" s="22">
        <f>U55</f>
        <v>0</v>
      </c>
      <c r="V54" s="22">
        <f>V55</f>
        <v>0</v>
      </c>
      <c r="W54" s="22">
        <f>W55</f>
        <v>0</v>
      </c>
      <c r="X54" s="22">
        <f>Y54+Z54+AA54</f>
        <v>0</v>
      </c>
      <c r="Y54" s="22">
        <f>Y55</f>
        <v>0</v>
      </c>
      <c r="Z54" s="22">
        <f>Z55</f>
        <v>0</v>
      </c>
      <c r="AA54" s="22">
        <f>AA55</f>
        <v>0</v>
      </c>
      <c r="AB54" s="22">
        <f>AB55</f>
        <v>0</v>
      </c>
    </row>
    <row r="55" spans="1:28" x14ac:dyDescent="0.25">
      <c r="A55" s="40" t="s">
        <v>8</v>
      </c>
      <c r="B55" s="9" t="s">
        <v>9</v>
      </c>
      <c r="C55" s="10" t="s">
        <v>10</v>
      </c>
      <c r="D55" s="10" t="s">
        <v>11</v>
      </c>
      <c r="E55" s="10" t="s">
        <v>52</v>
      </c>
      <c r="F55" s="10" t="s">
        <v>39</v>
      </c>
      <c r="G55" s="10" t="s">
        <v>40</v>
      </c>
      <c r="H55" s="11" t="s">
        <v>13</v>
      </c>
      <c r="I55" s="53"/>
      <c r="J55" s="53"/>
      <c r="K55" s="10" t="s">
        <v>11</v>
      </c>
      <c r="L55" s="47" t="s">
        <v>3</v>
      </c>
      <c r="M55" s="47" t="s">
        <v>56</v>
      </c>
      <c r="N55" s="47" t="s">
        <v>57</v>
      </c>
      <c r="O55" s="10" t="s">
        <v>40</v>
      </c>
      <c r="R55" s="16" t="s">
        <v>60</v>
      </c>
      <c r="S55" s="17">
        <f>T55+U55+V55+W55</f>
        <v>0</v>
      </c>
      <c r="T55" s="17">
        <v>0</v>
      </c>
      <c r="U55" s="17">
        <v>0</v>
      </c>
      <c r="V55" s="17">
        <v>0</v>
      </c>
      <c r="W55" s="17">
        <v>0</v>
      </c>
      <c r="X55" s="17">
        <f>Y55+Z55+AA55+AB55</f>
        <v>0</v>
      </c>
      <c r="Y55" s="17">
        <v>0</v>
      </c>
      <c r="Z55" s="17">
        <v>0</v>
      </c>
      <c r="AA55" s="20">
        <v>0</v>
      </c>
      <c r="AB55" s="17">
        <v>0</v>
      </c>
    </row>
    <row r="56" spans="1:28" x14ac:dyDescent="0.25">
      <c r="A56" s="13" t="s">
        <v>3</v>
      </c>
      <c r="B56" s="13">
        <f>B57+B59+B61</f>
        <v>137</v>
      </c>
      <c r="C56" s="13">
        <f t="shared" ref="C56:O56" si="22">C57+C59+C61</f>
        <v>24</v>
      </c>
      <c r="D56" s="13">
        <f t="shared" si="22"/>
        <v>3</v>
      </c>
      <c r="E56" s="13">
        <f t="shared" si="22"/>
        <v>64</v>
      </c>
      <c r="F56" s="13">
        <f t="shared" si="22"/>
        <v>46</v>
      </c>
      <c r="G56" s="13">
        <f t="shared" si="22"/>
        <v>0</v>
      </c>
      <c r="H56" s="13">
        <f t="shared" si="22"/>
        <v>44</v>
      </c>
      <c r="I56" s="13">
        <f t="shared" si="22"/>
        <v>15</v>
      </c>
      <c r="J56" s="13">
        <f t="shared" si="22"/>
        <v>15</v>
      </c>
      <c r="K56" s="13">
        <f t="shared" si="22"/>
        <v>2</v>
      </c>
      <c r="L56" s="13">
        <f t="shared" si="22"/>
        <v>12</v>
      </c>
      <c r="M56" s="13">
        <f t="shared" si="22"/>
        <v>12</v>
      </c>
      <c r="N56" s="13">
        <f t="shared" si="22"/>
        <v>0</v>
      </c>
      <c r="O56" s="13">
        <f t="shared" si="22"/>
        <v>0</v>
      </c>
      <c r="R56" s="35" t="s">
        <v>33</v>
      </c>
      <c r="Y56" s="36" t="s">
        <v>34</v>
      </c>
      <c r="Z56" s="36"/>
      <c r="AA56" s="36"/>
    </row>
    <row r="57" spans="1:28" x14ac:dyDescent="0.25">
      <c r="A57" s="14" t="s">
        <v>14</v>
      </c>
      <c r="B57" s="15">
        <f>B58</f>
        <v>36</v>
      </c>
      <c r="C57" s="15">
        <f t="shared" ref="C57:O57" si="23">C58</f>
        <v>0</v>
      </c>
      <c r="D57" s="15">
        <f t="shared" si="23"/>
        <v>1</v>
      </c>
      <c r="E57" s="15">
        <f t="shared" si="23"/>
        <v>22</v>
      </c>
      <c r="F57" s="15">
        <f t="shared" si="23"/>
        <v>13</v>
      </c>
      <c r="G57" s="15">
        <f t="shared" si="23"/>
        <v>0</v>
      </c>
      <c r="H57" s="15">
        <f t="shared" si="23"/>
        <v>11</v>
      </c>
      <c r="I57" s="15">
        <f t="shared" si="23"/>
        <v>5</v>
      </c>
      <c r="J57" s="15">
        <f t="shared" si="23"/>
        <v>5</v>
      </c>
      <c r="K57" s="15">
        <f t="shared" si="23"/>
        <v>1</v>
      </c>
      <c r="L57" s="15">
        <f t="shared" si="23"/>
        <v>0</v>
      </c>
      <c r="M57" s="15">
        <f t="shared" si="23"/>
        <v>0</v>
      </c>
      <c r="N57" s="15">
        <f t="shared" si="23"/>
        <v>0</v>
      </c>
      <c r="O57" s="15">
        <f t="shared" si="23"/>
        <v>0</v>
      </c>
      <c r="R57" s="37"/>
    </row>
    <row r="58" spans="1:28" x14ac:dyDescent="0.25">
      <c r="A58" s="16" t="s">
        <v>61</v>
      </c>
      <c r="B58" s="17">
        <f>C58+D58+F58+G58+E58</f>
        <v>36</v>
      </c>
      <c r="C58" s="17">
        <v>0</v>
      </c>
      <c r="D58" s="17">
        <v>1</v>
      </c>
      <c r="E58" s="17">
        <v>22</v>
      </c>
      <c r="F58" s="17">
        <v>13</v>
      </c>
      <c r="G58" s="17">
        <v>0</v>
      </c>
      <c r="H58" s="17">
        <f>I58+K58+L58+O58+J58</f>
        <v>11</v>
      </c>
      <c r="I58" s="17">
        <v>5</v>
      </c>
      <c r="J58" s="17">
        <v>5</v>
      </c>
      <c r="K58" s="23">
        <v>1</v>
      </c>
      <c r="L58" s="23">
        <f>M58+N58</f>
        <v>0</v>
      </c>
      <c r="M58" s="23">
        <v>0</v>
      </c>
      <c r="N58" s="23">
        <v>0</v>
      </c>
      <c r="O58" s="17">
        <v>0</v>
      </c>
    </row>
    <row r="59" spans="1:28" x14ac:dyDescent="0.25">
      <c r="A59" s="21" t="s">
        <v>31</v>
      </c>
      <c r="B59" s="22">
        <f>B60</f>
        <v>29</v>
      </c>
      <c r="C59" s="22">
        <f t="shared" ref="C59:O59" si="24">C60</f>
        <v>0</v>
      </c>
      <c r="D59" s="22">
        <f t="shared" si="24"/>
        <v>0</v>
      </c>
      <c r="E59" s="22">
        <f t="shared" si="24"/>
        <v>16</v>
      </c>
      <c r="F59" s="22">
        <f t="shared" si="24"/>
        <v>13</v>
      </c>
      <c r="G59" s="22">
        <f t="shared" si="24"/>
        <v>0</v>
      </c>
      <c r="H59" s="22">
        <f t="shared" si="24"/>
        <v>12</v>
      </c>
      <c r="I59" s="22">
        <f t="shared" si="24"/>
        <v>6</v>
      </c>
      <c r="J59" s="22">
        <f t="shared" si="24"/>
        <v>6</v>
      </c>
      <c r="K59" s="22">
        <f t="shared" si="24"/>
        <v>0</v>
      </c>
      <c r="L59" s="22">
        <f t="shared" si="24"/>
        <v>0</v>
      </c>
      <c r="M59" s="22">
        <f t="shared" si="24"/>
        <v>0</v>
      </c>
      <c r="N59" s="22">
        <f t="shared" si="24"/>
        <v>0</v>
      </c>
      <c r="O59" s="22">
        <f t="shared" si="24"/>
        <v>0</v>
      </c>
    </row>
    <row r="60" spans="1:28" x14ac:dyDescent="0.25">
      <c r="A60" s="16" t="s">
        <v>32</v>
      </c>
      <c r="B60" s="17">
        <f>C60+D60+F60+G60+E60</f>
        <v>29</v>
      </c>
      <c r="C60" s="17">
        <v>0</v>
      </c>
      <c r="D60" s="17">
        <v>0</v>
      </c>
      <c r="E60" s="17">
        <v>16</v>
      </c>
      <c r="F60" s="17">
        <v>13</v>
      </c>
      <c r="G60" s="17">
        <v>0</v>
      </c>
      <c r="H60" s="17">
        <f>I60+K60+L60+O60+J60</f>
        <v>12</v>
      </c>
      <c r="I60" s="17">
        <v>6</v>
      </c>
      <c r="J60" s="17">
        <v>6</v>
      </c>
      <c r="K60" s="23">
        <v>0</v>
      </c>
      <c r="L60" s="23">
        <f>M60+N60</f>
        <v>0</v>
      </c>
      <c r="M60" s="23">
        <v>0</v>
      </c>
      <c r="N60" s="23">
        <v>0</v>
      </c>
      <c r="O60" s="17">
        <v>0</v>
      </c>
    </row>
    <row r="61" spans="1:28" x14ac:dyDescent="0.25">
      <c r="A61" s="31" t="s">
        <v>27</v>
      </c>
      <c r="B61" s="32">
        <f>B62</f>
        <v>72</v>
      </c>
      <c r="C61" s="32">
        <f t="shared" ref="C61:O61" si="25">C62</f>
        <v>24</v>
      </c>
      <c r="D61" s="32">
        <f t="shared" si="25"/>
        <v>2</v>
      </c>
      <c r="E61" s="32">
        <f t="shared" si="25"/>
        <v>26</v>
      </c>
      <c r="F61" s="32">
        <f t="shared" si="25"/>
        <v>20</v>
      </c>
      <c r="G61" s="32">
        <f t="shared" si="25"/>
        <v>0</v>
      </c>
      <c r="H61" s="32">
        <f t="shared" si="25"/>
        <v>21</v>
      </c>
      <c r="I61" s="32">
        <f t="shared" si="25"/>
        <v>4</v>
      </c>
      <c r="J61" s="32">
        <f t="shared" si="25"/>
        <v>4</v>
      </c>
      <c r="K61" s="32">
        <f t="shared" si="25"/>
        <v>1</v>
      </c>
      <c r="L61" s="32">
        <f t="shared" si="25"/>
        <v>12</v>
      </c>
      <c r="M61" s="32">
        <f t="shared" si="25"/>
        <v>12</v>
      </c>
      <c r="N61" s="32">
        <f t="shared" si="25"/>
        <v>0</v>
      </c>
      <c r="O61" s="32">
        <f t="shared" si="25"/>
        <v>0</v>
      </c>
    </row>
    <row r="62" spans="1:28" x14ac:dyDescent="0.25">
      <c r="A62" s="16" t="s">
        <v>29</v>
      </c>
      <c r="B62" s="17">
        <f>C62+D62+F62+G62+E62</f>
        <v>72</v>
      </c>
      <c r="C62" s="17">
        <v>24</v>
      </c>
      <c r="D62" s="17">
        <v>2</v>
      </c>
      <c r="E62" s="17">
        <v>26</v>
      </c>
      <c r="F62" s="17">
        <v>20</v>
      </c>
      <c r="G62" s="17">
        <v>0</v>
      </c>
      <c r="H62" s="17">
        <f>I62+K62+L62+O62+J62</f>
        <v>21</v>
      </c>
      <c r="I62" s="17">
        <v>4</v>
      </c>
      <c r="J62" s="17">
        <v>4</v>
      </c>
      <c r="K62" s="20">
        <v>1</v>
      </c>
      <c r="L62" s="20">
        <f>M62+N62</f>
        <v>12</v>
      </c>
      <c r="M62" s="20">
        <v>12</v>
      </c>
      <c r="N62" s="20">
        <v>0</v>
      </c>
      <c r="O62" s="17">
        <v>0</v>
      </c>
    </row>
    <row r="63" spans="1:28" x14ac:dyDescent="0.25">
      <c r="A63" s="35" t="s">
        <v>33</v>
      </c>
      <c r="I63" s="36" t="s">
        <v>34</v>
      </c>
      <c r="J63" s="36"/>
      <c r="K63" s="36"/>
      <c r="L63" s="36"/>
      <c r="M63" s="36"/>
      <c r="N63" s="36"/>
    </row>
    <row r="64" spans="1:28" x14ac:dyDescent="0.25">
      <c r="A64" s="37" t="s">
        <v>42</v>
      </c>
    </row>
  </sheetData>
  <mergeCells count="39">
    <mergeCell ref="R45:AB45"/>
    <mergeCell ref="R46:AB46"/>
    <mergeCell ref="S48:W48"/>
    <mergeCell ref="X48:AB48"/>
    <mergeCell ref="Y49:Y50"/>
    <mergeCell ref="A2:O2"/>
    <mergeCell ref="A3:O3"/>
    <mergeCell ref="B5:G5"/>
    <mergeCell ref="H5:O5"/>
    <mergeCell ref="A32:O32"/>
    <mergeCell ref="L6:N6"/>
    <mergeCell ref="B35:G35"/>
    <mergeCell ref="H35:O35"/>
    <mergeCell ref="I36:I37"/>
    <mergeCell ref="S6:W6"/>
    <mergeCell ref="X6:AB6"/>
    <mergeCell ref="A33:O33"/>
    <mergeCell ref="L36:N36"/>
    <mergeCell ref="R4:AB4"/>
    <mergeCell ref="R3:AB3"/>
    <mergeCell ref="J36:J37"/>
    <mergeCell ref="R30:AB30"/>
    <mergeCell ref="R31:AB31"/>
    <mergeCell ref="S33:W33"/>
    <mergeCell ref="X33:AB33"/>
    <mergeCell ref="Y34:Y35"/>
    <mergeCell ref="S20:W20"/>
    <mergeCell ref="Y7:Y8"/>
    <mergeCell ref="R17:AB17"/>
    <mergeCell ref="R18:AB18"/>
    <mergeCell ref="X20:AB20"/>
    <mergeCell ref="Y21:Y22"/>
    <mergeCell ref="A50:O50"/>
    <mergeCell ref="A51:O51"/>
    <mergeCell ref="B53:G53"/>
    <mergeCell ref="H53:O53"/>
    <mergeCell ref="I54:I55"/>
    <mergeCell ref="J54:J55"/>
    <mergeCell ref="L54:N54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Sedes2016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Plaza Velasquez</dc:creator>
  <cp:lastModifiedBy>Eder Plaza Velasquez</cp:lastModifiedBy>
  <cp:lastPrinted>2016-03-31T15:33:53Z</cp:lastPrinted>
  <dcterms:created xsi:type="dcterms:W3CDTF">2013-05-24T17:57:45Z</dcterms:created>
  <dcterms:modified xsi:type="dcterms:W3CDTF">2016-03-31T15:33:57Z</dcterms:modified>
</cp:coreProperties>
</file>